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 firstSheet="1" activeTab="1"/>
  </bookViews>
  <sheets>
    <sheet name="отчет тек. ремонт" sheetId="4" state="hidden" r:id="rId1"/>
    <sheet name="отчет сод. жилья" sheetId="5" r:id="rId2"/>
  </sheets>
  <calcPr calcId="144525"/>
</workbook>
</file>

<file path=xl/calcChain.xml><?xml version="1.0" encoding="utf-8"?>
<calcChain xmlns="http://schemas.openxmlformats.org/spreadsheetml/2006/main">
  <c r="H19" i="5" l="1"/>
  <c r="E13" i="5" l="1"/>
  <c r="C13" i="5"/>
  <c r="B13" i="5"/>
  <c r="D13" i="5"/>
  <c r="G8" i="5" l="1"/>
  <c r="G11" i="5"/>
  <c r="F11" i="5"/>
  <c r="G13" i="5" l="1"/>
  <c r="F8" i="5"/>
  <c r="F13" i="5" s="1"/>
  <c r="C9" i="4" l="1"/>
  <c r="B9" i="4"/>
  <c r="F11" i="4" l="1"/>
  <c r="E11" i="4"/>
  <c r="C7" i="4" l="1"/>
  <c r="C11" i="4" s="1"/>
  <c r="B7" i="4"/>
  <c r="B11" i="4" s="1"/>
  <c r="H15" i="5"/>
  <c r="D7" i="4" l="1"/>
  <c r="D11" i="4" s="1"/>
  <c r="G7" i="4" s="1"/>
  <c r="G11" i="4" s="1"/>
  <c r="G13" i="4" l="1"/>
</calcChain>
</file>

<file path=xl/sharedStrings.xml><?xml version="1.0" encoding="utf-8"?>
<sst xmlns="http://schemas.openxmlformats.org/spreadsheetml/2006/main" count="33" uniqueCount="32">
  <si>
    <t>Ремонт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</si>
  <si>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</si>
  <si>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</si>
  <si>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</si>
  <si>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</si>
  <si>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</si>
  <si>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</si>
  <si>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Доп. Статья</t>
  </si>
  <si>
    <t>Ремонт жилья: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</si>
  <si>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</si>
  <si>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</si>
  <si>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</si>
  <si>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</si>
  <si>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</si>
  <si>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</si>
  <si>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</si>
  <si>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>Информация о собранных и израсходованных денежных средствах по статье "Ремонт Жилья" за период с 01.06.2015 г по 31.07.2015 г по адресу ул. Чехова, 322</t>
  </si>
  <si>
    <t>Переходящее сальдо на 01.06.2015 г</t>
  </si>
  <si>
    <t>Техническое обслуживание  и ремонт жилого дома</t>
  </si>
  <si>
    <t>Техническое обслуживание  и ремонт жилого дома(субабоненты)</t>
  </si>
  <si>
    <t>начислено,руб.Чехова 322</t>
  </si>
  <si>
    <t>оплачено,руб Чехова 322 А</t>
  </si>
  <si>
    <t xml:space="preserve">оплачено,руб Чехова 322 </t>
  </si>
  <si>
    <t>начислено,руб.Чехова 322 А</t>
  </si>
  <si>
    <t xml:space="preserve"> итого начислено,руб.</t>
  </si>
  <si>
    <t xml:space="preserve"> итого оплачено,руб</t>
  </si>
  <si>
    <t>весенне-осенний осмотр</t>
  </si>
  <si>
    <t xml:space="preserve"> итого</t>
  </si>
  <si>
    <t>Информация о собранных и израсходованных денежных средствах по статье "Содержание и Ремонт Жилья" за период с 01.06.2015 г по 31.12.2015 г по адресу ул. Чехова, 322,322 А</t>
  </si>
  <si>
    <t>дебиторская задолженность жителей по состоянию  на 01.01.2016 г. составляет:</t>
  </si>
  <si>
    <t>Остаток денежных средств дома на 31.12.2015 г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</si>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</sst>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/>
    <xf numFmtId="0" fontId="1" fillId="0" borderId="1" xfId="0" applyFont="1" applyBorder="1"/>
    <xf numFmtId="0" fontId="1" fillId="0" borderId="2" xfId="0" applyFont="1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9" xfId="0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3" xfId="0" applyFont="1" applyBorder="1"/>
    <xf numFmtId="0" fontId="3" fillId="0" borderId="9" xfId="0" applyFont="1" applyBorder="1"/>
    <xf numFmtId="0" fontId="3" fillId="0" borderId="5" xfId="0" applyFont="1" applyBorder="1"/>
    <xf numFmtId="2" fontId="3" fillId="0" borderId="5" xfId="0" applyNumberFormat="1" applyFont="1" applyBorder="1"/>
    <xf numFmtId="2" fontId="3" fillId="0" borderId="0" xfId="0" applyNumberFormat="1" applyFont="1"/>
    <xf numFmtId="0" fontId="5" fillId="0" borderId="7" xfId="0" applyFont="1" applyBorder="1" applyAlignment="1">
      <alignment wrapText="1"/>
    </xf>
    <xf numFmtId="2" fontId="3" fillId="0" borderId="10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0" fontId="4" fillId="0" borderId="0" xfId="0" applyFont="1" applyAlignment="1">
      <alignment horizontal="left" wrapText="1"/>
    </xf>
    <xf numFmtId="0" fontId="0" fillId="0" borderId="6" xfId="0" applyBorder="1" applyAlignment="1">
      <alignment wrapText="1"/>
    </xf>
    <xf numFmtId="0" fontId="5" fillId="0" borderId="1" xfId="0" applyFont="1" applyBorder="1" applyAlignment="1">
      <alignment wrapText="1"/>
    </xf>
    <xf numFmtId="2" fontId="4" fillId="0" borderId="0" xfId="0" applyNumberFormat="1" applyFont="1" applyAlignment="1">
      <alignment wrapText="1"/>
    </xf>
    <xf numFmtId="0" fontId="6" fillId="0" borderId="0" xfId="0" applyFont="1"/>
    <xf numFmtId="0" fontId="1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right" wrapText="1"/>
    </xf>
    <xf numFmtId="164" fontId="0" fillId="0" borderId="2" xfId="0" applyNumberFormat="1" applyBorder="1"/>
    <xf numFmtId="2" fontId="0" fillId="0" borderId="2" xfId="0" applyNumberFormat="1" applyBorder="1"/>
    <xf numFmtId="2" fontId="0" fillId="0" borderId="11" xfId="0" applyNumberFormat="1" applyBorder="1" applyAlignment="1">
      <alignment horizontal="center" vertical="center"/>
    </xf>
    <xf numFmtId="0" fontId="0" fillId="0" borderId="11" xfId="0" applyBorder="1"/>
    <xf numFmtId="0" fontId="1" fillId="0" borderId="13" xfId="0" applyFont="1" applyBorder="1" applyAlignment="1">
      <alignment vertical="center" wrapText="1"/>
    </xf>
    <xf numFmtId="164" fontId="3" fillId="0" borderId="5" xfId="0" applyNumberFormat="1" applyFont="1" applyBorder="1"/>
    <xf numFmtId="2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2" fontId="0" fillId="0" borderId="7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2" fontId="0" fillId="0" borderId="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D22" sqref="D22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37" t="s">
        <v>16</v>
      </c>
      <c r="B2" s="37"/>
      <c r="C2" s="37"/>
      <c r="D2" s="37"/>
      <c r="E2" s="37"/>
      <c r="F2" s="37"/>
      <c r="G2" s="37"/>
    </row>
    <row r="3" spans="1:7" ht="23.25" x14ac:dyDescent="0.35">
      <c r="A3" s="7"/>
      <c r="B3" s="7"/>
      <c r="C3" s="7"/>
      <c r="D3" s="7"/>
      <c r="E3" s="7"/>
      <c r="F3" s="7"/>
      <c r="G3" s="7"/>
    </row>
    <row r="4" spans="1:7" ht="15.75" x14ac:dyDescent="0.25">
      <c r="A4" s="38" t="s">
        <v>13</v>
      </c>
      <c r="B4" s="38"/>
      <c r="C4" s="38"/>
      <c r="D4" s="38"/>
      <c r="E4" s="38"/>
      <c r="F4" s="38"/>
      <c r="G4" s="8">
        <v>-5392.68</v>
      </c>
    </row>
    <row r="5" spans="1:7" ht="13.5" thickBot="1" x14ac:dyDescent="0.25"/>
    <row r="6" spans="1:7" ht="60" customHeight="1" thickBot="1" x14ac:dyDescent="0.3">
      <c r="A6" s="9"/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1" t="s">
        <v>6</v>
      </c>
    </row>
    <row r="7" spans="1:7" x14ac:dyDescent="0.2">
      <c r="A7" s="6" t="s">
        <v>0</v>
      </c>
      <c r="B7" s="4" t="e">
        <f>#REF!</f>
        <v>#REF!</v>
      </c>
      <c r="C7" s="4" t="e">
        <f>#REF!</f>
        <v>#REF!</v>
      </c>
      <c r="D7" s="39" t="e">
        <f>#REF!</f>
        <v>#REF!</v>
      </c>
      <c r="E7" s="4">
        <v>93.16</v>
      </c>
      <c r="F7" s="4">
        <v>0</v>
      </c>
      <c r="G7" s="39" t="e">
        <f>C11-D11</f>
        <v>#REF!</v>
      </c>
    </row>
    <row r="8" spans="1:7" x14ac:dyDescent="0.2">
      <c r="A8" s="5" t="s">
        <v>7</v>
      </c>
      <c r="B8" s="1">
        <v>0</v>
      </c>
      <c r="C8" s="1">
        <v>0</v>
      </c>
      <c r="D8" s="40"/>
      <c r="E8" s="1">
        <v>0</v>
      </c>
      <c r="F8" s="1">
        <v>0</v>
      </c>
      <c r="G8" s="40"/>
    </row>
    <row r="9" spans="1:7" x14ac:dyDescent="0.2">
      <c r="A9" s="6" t="s">
        <v>8</v>
      </c>
      <c r="B9" s="1" t="e">
        <f>#REF!</f>
        <v>#REF!</v>
      </c>
      <c r="C9" s="1" t="e">
        <f>#REF!</f>
        <v>#REF!</v>
      </c>
      <c r="D9" s="40"/>
      <c r="E9" s="1">
        <v>0</v>
      </c>
      <c r="F9" s="1">
        <v>0</v>
      </c>
      <c r="G9" s="40"/>
    </row>
    <row r="10" spans="1:7" ht="13.5" thickBot="1" x14ac:dyDescent="0.25">
      <c r="A10" s="12" t="s">
        <v>9</v>
      </c>
      <c r="B10" s="1">
        <v>0</v>
      </c>
      <c r="C10" s="1">
        <v>0</v>
      </c>
      <c r="D10" s="41"/>
      <c r="E10" s="1">
        <v>0</v>
      </c>
      <c r="F10" s="1">
        <v>0</v>
      </c>
      <c r="G10" s="41"/>
    </row>
    <row r="11" spans="1:7" ht="15.75" thickBot="1" x14ac:dyDescent="0.3">
      <c r="A11" s="13" t="s">
        <v>10</v>
      </c>
      <c r="B11" s="14" t="e">
        <f>SUM(B7:B10)</f>
        <v>#REF!</v>
      </c>
      <c r="C11" s="14" t="e">
        <f>SUM(C7:C10)</f>
        <v>#REF!</v>
      </c>
      <c r="D11" s="15" t="e">
        <f>SUM(D7)</f>
        <v>#REF!</v>
      </c>
      <c r="E11" s="14">
        <f>SUM(E7:E10)</f>
        <v>93.16</v>
      </c>
      <c r="F11" s="14">
        <f>SUM(F7:F10)</f>
        <v>0</v>
      </c>
      <c r="G11" s="18" t="e">
        <f>G7</f>
        <v>#REF!</v>
      </c>
    </row>
    <row r="13" spans="1:7" ht="15.75" x14ac:dyDescent="0.25">
      <c r="A13" s="38" t="s">
        <v>15</v>
      </c>
      <c r="B13" s="38"/>
      <c r="C13" s="38"/>
      <c r="D13" s="38"/>
      <c r="E13" s="38"/>
      <c r="F13" s="38"/>
      <c r="G13" s="16" t="e">
        <f>G4+C11-D11</f>
        <v>#REF!</v>
      </c>
    </row>
    <row r="15" spans="1:7" x14ac:dyDescent="0.2">
      <c r="A15" s="36" t="s">
        <v>14</v>
      </c>
      <c r="B15" s="36"/>
      <c r="C15" s="36"/>
      <c r="D15" s="36"/>
      <c r="E15" s="36"/>
    </row>
  </sheetData>
  <mergeCells count="6">
    <mergeCell ref="A15:E15"/>
    <mergeCell ref="A2:G2"/>
    <mergeCell ref="A4:F4"/>
    <mergeCell ref="D7:D10"/>
    <mergeCell ref="G7:G10"/>
    <mergeCell ref="A13:F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3"/>
  <sheetViews>
    <sheetView tabSelected="1" workbookViewId="0">
      <selection activeCell="E19" sqref="E19"/>
    </sheetView>
  </sheetViews>
  <sheetFormatPr defaultRowHeight="12.75" x14ac:dyDescent="0.2"/>
  <cols>
    <col min="1" max="1" width="36.140625" customWidth="1"/>
    <col min="2" max="2" width="17.42578125" customWidth="1"/>
    <col min="3" max="3" width="15.5703125" customWidth="1"/>
    <col min="4" max="4" width="16.85546875" customWidth="1"/>
    <col min="5" max="5" width="15.140625" customWidth="1"/>
    <col min="6" max="6" width="17.5703125" customWidth="1"/>
    <col min="7" max="7" width="15.140625" customWidth="1"/>
    <col min="8" max="8" width="24.5703125" customWidth="1"/>
  </cols>
  <sheetData>
    <row r="3" spans="1:8" ht="93.75" customHeight="1" x14ac:dyDescent="0.35">
      <c r="A3" s="37" t="s">
        <v>28</v>
      </c>
      <c r="B3" s="37"/>
      <c r="C3" s="37"/>
      <c r="D3" s="37"/>
      <c r="E3" s="37"/>
      <c r="F3" s="37"/>
      <c r="G3" s="37"/>
      <c r="H3" s="37"/>
    </row>
    <row r="5" spans="1:8" ht="13.5" thickBot="1" x14ac:dyDescent="0.25"/>
    <row r="6" spans="1:8" ht="31.5" x14ac:dyDescent="0.25">
      <c r="A6" s="22"/>
      <c r="B6" s="17" t="s">
        <v>20</v>
      </c>
      <c r="C6" s="17" t="s">
        <v>22</v>
      </c>
      <c r="D6" s="17" t="s">
        <v>23</v>
      </c>
      <c r="E6" s="17" t="s">
        <v>21</v>
      </c>
      <c r="F6" s="17" t="s">
        <v>24</v>
      </c>
      <c r="G6" s="17" t="s">
        <v>25</v>
      </c>
      <c r="H6" s="17" t="s">
        <v>3</v>
      </c>
    </row>
    <row r="7" spans="1:8" ht="15.75" x14ac:dyDescent="0.25">
      <c r="A7" s="42" t="s">
        <v>17</v>
      </c>
      <c r="B7" s="43"/>
      <c r="C7" s="27"/>
      <c r="D7" s="26"/>
      <c r="E7" s="23"/>
      <c r="F7" s="23"/>
      <c r="G7" s="23">
        <v>0</v>
      </c>
      <c r="H7" s="23"/>
    </row>
    <row r="8" spans="1:8" ht="30" customHeight="1" x14ac:dyDescent="0.2">
      <c r="A8" s="3" t="s">
        <v>18</v>
      </c>
      <c r="B8" s="28">
        <v>156923.87</v>
      </c>
      <c r="C8" s="4">
        <v>149148.51</v>
      </c>
      <c r="D8" s="28">
        <v>156858.57999999999</v>
      </c>
      <c r="E8" s="4">
        <v>154896.09</v>
      </c>
      <c r="F8" s="4">
        <f>B8+D8</f>
        <v>313782.44999999995</v>
      </c>
      <c r="G8" s="29">
        <f>C8+E8</f>
        <v>304044.59999999998</v>
      </c>
      <c r="H8" s="44">
        <v>77766.850000000006</v>
      </c>
    </row>
    <row r="9" spans="1:8" ht="36" customHeight="1" x14ac:dyDescent="0.2">
      <c r="A9" s="3" t="s">
        <v>19</v>
      </c>
      <c r="B9" s="4"/>
      <c r="C9" s="4"/>
      <c r="D9" s="4"/>
      <c r="E9" s="4"/>
      <c r="F9" s="29">
        <v>23634.99</v>
      </c>
      <c r="G9" s="4">
        <v>21865.47</v>
      </c>
      <c r="H9" s="45"/>
    </row>
    <row r="10" spans="1:8" ht="33" customHeight="1" x14ac:dyDescent="0.2">
      <c r="A10" s="2" t="s">
        <v>11</v>
      </c>
      <c r="B10" s="1">
        <v>0</v>
      </c>
      <c r="C10" s="1"/>
      <c r="D10" s="1"/>
      <c r="E10" s="1">
        <v>0</v>
      </c>
      <c r="F10" s="4">
        <v>0</v>
      </c>
      <c r="G10" s="4">
        <v>0</v>
      </c>
      <c r="H10" s="34">
        <v>96477.05</v>
      </c>
    </row>
    <row r="11" spans="1:8" ht="31.5" customHeight="1" x14ac:dyDescent="0.2">
      <c r="A11" s="2" t="s">
        <v>12</v>
      </c>
      <c r="B11" s="1"/>
      <c r="C11" s="1"/>
      <c r="D11" s="1"/>
      <c r="E11" s="1"/>
      <c r="F11" s="4">
        <f>B11+D11</f>
        <v>0</v>
      </c>
      <c r="G11" s="4">
        <f>C11+E11</f>
        <v>0</v>
      </c>
      <c r="H11" s="34">
        <v>8316.99</v>
      </c>
    </row>
    <row r="12" spans="1:8" ht="31.5" customHeight="1" thickBot="1" x14ac:dyDescent="0.25">
      <c r="A12" s="32" t="s">
        <v>26</v>
      </c>
      <c r="B12" s="31"/>
      <c r="C12" s="31"/>
      <c r="D12" s="31"/>
      <c r="E12" s="31"/>
      <c r="F12" s="31"/>
      <c r="G12" s="31"/>
      <c r="H12" s="30">
        <v>6000</v>
      </c>
    </row>
    <row r="13" spans="1:8" ht="15" customHeight="1" thickBot="1" x14ac:dyDescent="0.3">
      <c r="A13" s="13" t="s">
        <v>27</v>
      </c>
      <c r="B13" s="33">
        <f>SUM(B8:B12)</f>
        <v>156923.87</v>
      </c>
      <c r="C13" s="14">
        <f>SUM(C7:C12)</f>
        <v>149148.51</v>
      </c>
      <c r="D13" s="14">
        <f>SUM(D7:D12)</f>
        <v>156858.57999999999</v>
      </c>
      <c r="E13" s="14">
        <f>SUM(E7:E12)</f>
        <v>154896.09</v>
      </c>
      <c r="F13" s="14">
        <f>SUM(F7:F12)</f>
        <v>337417.43999999994</v>
      </c>
      <c r="G13" s="14">
        <f>SUM(G7:G12)</f>
        <v>325910.06999999995</v>
      </c>
      <c r="H13" s="15">
        <v>188560.88</v>
      </c>
    </row>
    <row r="14" spans="1:8" ht="15" customHeight="1" x14ac:dyDescent="0.25">
      <c r="A14" s="19"/>
      <c r="B14" s="19"/>
      <c r="C14" s="19"/>
      <c r="D14" s="19"/>
      <c r="E14" s="19"/>
      <c r="F14" s="19"/>
      <c r="G14" s="19"/>
      <c r="H14" s="20"/>
    </row>
    <row r="15" spans="1:8" ht="15.75" customHeight="1" x14ac:dyDescent="0.25">
      <c r="A15" s="38" t="s">
        <v>30</v>
      </c>
      <c r="B15" s="38"/>
      <c r="C15" s="38"/>
      <c r="D15" s="38"/>
      <c r="E15" s="38"/>
      <c r="F15" s="21"/>
      <c r="G15" s="21"/>
      <c r="H15" s="24">
        <f>G13-H13</f>
        <v>137349.18999999994</v>
      </c>
    </row>
    <row r="16" spans="1:8" ht="15" customHeight="1" x14ac:dyDescent="0.25">
      <c r="A16" s="19"/>
      <c r="B16" s="19"/>
      <c r="C16" s="19"/>
      <c r="D16" s="19"/>
      <c r="E16" s="19"/>
      <c r="F16" s="19"/>
      <c r="G16" s="19"/>
      <c r="H16" s="20"/>
    </row>
    <row r="19" spans="1:8" x14ac:dyDescent="0.2">
      <c r="A19" s="25" t="s">
        <v>29</v>
      </c>
      <c r="B19" s="25"/>
      <c r="C19" s="25"/>
      <c r="D19" s="25"/>
      <c r="E19" s="25"/>
      <c r="F19" s="25"/>
      <c r="G19" s="25"/>
      <c r="H19" s="25">
        <f>67750.88+84460.29</f>
        <v>152211.16999999998</v>
      </c>
    </row>
    <row r="23" spans="1:8" x14ac:dyDescent="0.2">
      <c r="A23" s="35" t="s">
        <v>31</v>
      </c>
    </row>
  </sheetData>
  <mergeCells count="4">
    <mergeCell ref="A3:H3"/>
    <mergeCell ref="A7:B7"/>
    <mergeCell ref="A15:E15"/>
    <mergeCell ref="H8:H9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тек. ремонт</vt:lpstr>
      <vt:lpstr>отчет сод. жилья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2016-02-01T10:03:30Z</cp:lastPrinted>
  <dcterms:created xsi:type="dcterms:W3CDTF">2015-02-24T21:57:31Z</dcterms:created>
  <dcterms:modified xsi:type="dcterms:W3CDTF">2016-02-23T16:06:28Z</dcterms:modified>
</cp:coreProperties>
</file>