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tabRatio="716" firstSheet="2" activeTab="2"/>
  </bookViews>
  <sheets>
    <sheet name="отчет тек. ремонт" sheetId="4" state="hidden" r:id="rId1"/>
    <sheet name="расход по дому ТР 15" sheetId="2" state="hidden" r:id="rId2"/>
    <sheet name="отчет сод. жилья" sheetId="5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9" i="5" l="1"/>
  <c r="C11" i="5"/>
  <c r="D10" i="5"/>
  <c r="C8" i="5"/>
  <c r="B8" i="5"/>
  <c r="D19" i="5"/>
  <c r="D11" i="5" l="1"/>
  <c r="D13" i="5" s="1"/>
  <c r="B11" i="5"/>
  <c r="C10" i="4" l="1"/>
  <c r="B10" i="4"/>
  <c r="F13" i="4" l="1"/>
  <c r="E13" i="4"/>
  <c r="B7" i="4" l="1"/>
  <c r="B13" i="4" s="1"/>
  <c r="C7" i="4"/>
  <c r="C13" i="4" s="1"/>
  <c r="I11" i="2" l="1"/>
  <c r="I12" i="2" s="1"/>
  <c r="D7" i="4" s="1"/>
  <c r="D13" i="4" s="1"/>
  <c r="G7" i="4" l="1"/>
  <c r="G13" i="4" s="1"/>
  <c r="G15" i="4"/>
</calcChain>
</file>

<file path=xl/sharedStrings.xml><?xml version="1.0" encoding="utf-8"?>
<sst xmlns="http://schemas.openxmlformats.org/spreadsheetml/2006/main" count="48" uniqueCount="41">
  <si>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</si>
  <si>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</si>
  <si>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</si>
  <si>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</si>
  <si>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</si>
  <si>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</si>
  <si>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</si>
  <si>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</si>
  <si>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</si>
  <si>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</si>
  <si>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</si>
  <si>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</si>
  <si>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</si>
  <si>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</si>
  <si>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</si>
  <si>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</si>
  <si>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</si>
  <si>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</si>
  <si>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</si>
  <si>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</si>
  <si>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</si>
  <si>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</si>
  <si>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</si>
  <si>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</si>
  <si>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</si>
  <si>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</si>
  <si>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</si>
  <si>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</si>
  <si>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</si>
  <si>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Содержание пожарных сетей</t>
  </si>
  <si>
    <t>Генеральный директор ООО У0 "ТаганСервис"____________________________________________Балаев А.С.</t>
  </si>
  <si>
    <t>Остаток денежных средств дома на 01.06.2015 г</t>
  </si>
  <si>
    <t>Остаток денежных средств дома на 31.07.2015 г</t>
  </si>
  <si>
    <t xml:space="preserve">Информация о выполненных работах по статье "Ремонт жилья" по адресу 5-й Линейный проезд,72/4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</si>
  <si>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Л.Чайкиной, 29</t>
  </si>
  <si>
    <t>Переходящее сальдо на 01.06.2015 г</t>
  </si>
  <si>
    <t>Содержание и Ремонт жилья</t>
  </si>
  <si>
    <t>Остаток денежных средств дома на 31.12.2015 г</t>
  </si>
  <si>
    <t>дебиторская задолженность жителей по состоянию  на 01.01.2016 г. составляет: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</si>
  <si>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Л. Чайкиной, 29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</si>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</sst>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4" fillId="0" borderId="20" xfId="0" applyFont="1" applyBorder="1"/>
    <xf numFmtId="0" fontId="4" fillId="0" borderId="21" xfId="0" applyFont="1" applyBorder="1"/>
    <xf numFmtId="0" fontId="1" fillId="0" borderId="2" xfId="0" applyFont="1" applyBorder="1"/>
    <xf numFmtId="0" fontId="0" fillId="2" borderId="11" xfId="0" applyFill="1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2" fontId="0" fillId="0" borderId="3" xfId="0" applyNumberFormat="1" applyBorder="1"/>
    <xf numFmtId="2" fontId="1" fillId="0" borderId="11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22" xfId="0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" fillId="0" borderId="3" xfId="0" applyFont="1" applyBorder="1"/>
    <xf numFmtId="0" fontId="3" fillId="0" borderId="22" xfId="0" applyFont="1" applyBorder="1"/>
    <xf numFmtId="0" fontId="3" fillId="0" borderId="11" xfId="0" applyFont="1" applyBorder="1"/>
    <xf numFmtId="2" fontId="3" fillId="0" borderId="11" xfId="0" applyNumberFormat="1" applyFont="1" applyBorder="1"/>
    <xf numFmtId="2" fontId="3" fillId="0" borderId="0" xfId="0" applyNumberFormat="1" applyFont="1"/>
    <xf numFmtId="0" fontId="5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3" fillId="0" borderId="23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0" fillId="0" borderId="0" xfId="0" applyBorder="1"/>
    <xf numFmtId="0" fontId="1" fillId="2" borderId="22" xfId="0" applyFont="1" applyFill="1" applyBorder="1" applyAlignment="1">
      <alignment wrapText="1"/>
    </xf>
    <xf numFmtId="2" fontId="0" fillId="2" borderId="11" xfId="0" applyNumberFormat="1" applyFill="1" applyBorder="1" applyAlignment="1">
      <alignment vertical="center"/>
    </xf>
    <xf numFmtId="0" fontId="0" fillId="0" borderId="14" xfId="0" applyBorder="1" applyAlignment="1">
      <alignment wrapText="1"/>
    </xf>
    <xf numFmtId="0" fontId="5" fillId="0" borderId="1" xfId="0" applyFont="1" applyBorder="1" applyAlignment="1">
      <alignment wrapText="1"/>
    </xf>
    <xf numFmtId="164" fontId="0" fillId="0" borderId="2" xfId="0" applyNumberFormat="1" applyBorder="1"/>
    <xf numFmtId="2" fontId="0" fillId="0" borderId="2" xfId="0" applyNumberFormat="1" applyBorder="1" applyAlignment="1">
      <alignment vertical="center"/>
    </xf>
    <xf numFmtId="2" fontId="3" fillId="0" borderId="19" xfId="0" applyNumberFormat="1" applyFont="1" applyBorder="1"/>
    <xf numFmtId="2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AF24">
            <v>37800.04</v>
          </cell>
          <cell r="AH24">
            <v>23881.86</v>
          </cell>
          <cell r="BB24">
            <v>6667.5755999999992</v>
          </cell>
          <cell r="BD24">
            <v>574.79099999999994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42" t="s">
        <v>34</v>
      </c>
      <c r="B2" s="42"/>
      <c r="C2" s="42"/>
      <c r="D2" s="42"/>
      <c r="E2" s="42"/>
      <c r="F2" s="42"/>
      <c r="G2" s="42"/>
    </row>
    <row r="3" spans="1:7" ht="23.25" x14ac:dyDescent="0.35">
      <c r="A3" s="14"/>
      <c r="B3" s="14"/>
      <c r="C3" s="14"/>
      <c r="D3" s="14"/>
      <c r="E3" s="14"/>
      <c r="F3" s="14"/>
      <c r="G3" s="14"/>
    </row>
    <row r="4" spans="1:7" ht="15.75" x14ac:dyDescent="0.25">
      <c r="A4" s="43" t="s">
        <v>31</v>
      </c>
      <c r="B4" s="43"/>
      <c r="C4" s="43"/>
      <c r="D4" s="43"/>
      <c r="E4" s="43"/>
      <c r="F4" s="43"/>
      <c r="G4" s="15">
        <v>27634.48</v>
      </c>
    </row>
    <row r="5" spans="1:7" ht="13.5" thickBot="1" x14ac:dyDescent="0.25"/>
    <row r="6" spans="1:7" ht="60" customHeight="1" thickBot="1" x14ac:dyDescent="0.3">
      <c r="A6" s="16"/>
      <c r="B6" s="17" t="s">
        <v>15</v>
      </c>
      <c r="C6" s="17" t="s">
        <v>16</v>
      </c>
      <c r="D6" s="17" t="s">
        <v>17</v>
      </c>
      <c r="E6" s="17" t="s">
        <v>18</v>
      </c>
      <c r="F6" s="17" t="s">
        <v>19</v>
      </c>
      <c r="G6" s="18" t="s">
        <v>20</v>
      </c>
    </row>
    <row r="7" spans="1:7" x14ac:dyDescent="0.2">
      <c r="A7" s="8" t="s">
        <v>0</v>
      </c>
      <c r="B7" s="3" t="e">
        <f>#REF!+#REF!</f>
        <v>#REF!</v>
      </c>
      <c r="C7" s="3" t="e">
        <f>#REF!+#REF!</f>
        <v>#REF!</v>
      </c>
      <c r="D7" s="44" t="e">
        <f>'расход по дому ТР 15'!I12</f>
        <v>#REF!</v>
      </c>
      <c r="E7" s="3">
        <v>5720.48</v>
      </c>
      <c r="F7" s="3">
        <v>0</v>
      </c>
      <c r="G7" s="44" t="e">
        <f>C13-D13</f>
        <v>#REF!</v>
      </c>
    </row>
    <row r="8" spans="1:7" x14ac:dyDescent="0.2">
      <c r="A8" s="4" t="s">
        <v>21</v>
      </c>
      <c r="B8" s="1">
        <v>0</v>
      </c>
      <c r="C8" s="1">
        <v>0</v>
      </c>
      <c r="D8" s="45"/>
      <c r="E8" s="1">
        <v>0</v>
      </c>
      <c r="F8" s="1">
        <v>0</v>
      </c>
      <c r="G8" s="45"/>
    </row>
    <row r="9" spans="1:7" x14ac:dyDescent="0.2">
      <c r="A9" s="4" t="s">
        <v>22</v>
      </c>
      <c r="B9" s="1">
        <v>0</v>
      </c>
      <c r="C9" s="1">
        <v>0</v>
      </c>
      <c r="D9" s="45"/>
      <c r="E9" s="1">
        <v>0</v>
      </c>
      <c r="F9" s="1">
        <v>0</v>
      </c>
      <c r="G9" s="45"/>
    </row>
    <row r="10" spans="1:7" x14ac:dyDescent="0.2">
      <c r="A10" s="8" t="s">
        <v>23</v>
      </c>
      <c r="B10" s="1" t="e">
        <f>#REF!</f>
        <v>#REF!</v>
      </c>
      <c r="C10" s="1" t="e">
        <f>#REF!</f>
        <v>#REF!</v>
      </c>
      <c r="D10" s="45"/>
      <c r="E10" s="1">
        <v>0</v>
      </c>
      <c r="F10" s="1">
        <v>0</v>
      </c>
      <c r="G10" s="45"/>
    </row>
    <row r="11" spans="1:7" x14ac:dyDescent="0.2">
      <c r="A11" s="4" t="s">
        <v>24</v>
      </c>
      <c r="B11" s="1">
        <v>0</v>
      </c>
      <c r="C11" s="1">
        <v>0</v>
      </c>
      <c r="D11" s="45"/>
      <c r="E11" s="1">
        <v>0</v>
      </c>
      <c r="F11" s="1">
        <v>0</v>
      </c>
      <c r="G11" s="45"/>
    </row>
    <row r="12" spans="1:7" ht="13.5" thickBot="1" x14ac:dyDescent="0.25">
      <c r="A12" s="19" t="s">
        <v>25</v>
      </c>
      <c r="B12" s="1">
        <v>0</v>
      </c>
      <c r="C12" s="1">
        <v>0</v>
      </c>
      <c r="D12" s="46"/>
      <c r="E12" s="1">
        <v>0</v>
      </c>
      <c r="F12" s="1">
        <v>0</v>
      </c>
      <c r="G12" s="46"/>
    </row>
    <row r="13" spans="1:7" ht="15.75" thickBot="1" x14ac:dyDescent="0.3">
      <c r="A13" s="20" t="s">
        <v>26</v>
      </c>
      <c r="B13" s="21" t="e">
        <f>SUM(B7:B12)</f>
        <v>#REF!</v>
      </c>
      <c r="C13" s="21" t="e">
        <f>SUM(C7:C12)</f>
        <v>#REF!</v>
      </c>
      <c r="D13" s="22" t="e">
        <f>SUM(D7)</f>
        <v>#REF!</v>
      </c>
      <c r="E13" s="21">
        <f>SUM(E7:E12)</f>
        <v>5720.48</v>
      </c>
      <c r="F13" s="21">
        <f>SUM(F7:F12)</f>
        <v>0</v>
      </c>
      <c r="G13" s="26" t="e">
        <f>G7</f>
        <v>#REF!</v>
      </c>
    </row>
    <row r="15" spans="1:7" ht="15.75" x14ac:dyDescent="0.25">
      <c r="A15" s="43" t="s">
        <v>32</v>
      </c>
      <c r="B15" s="43"/>
      <c r="C15" s="43"/>
      <c r="D15" s="43"/>
      <c r="E15" s="43"/>
      <c r="F15" s="43"/>
      <c r="G15" s="23" t="e">
        <f>G4+C13-D13</f>
        <v>#REF!</v>
      </c>
    </row>
    <row r="17" spans="1:5" x14ac:dyDescent="0.2">
      <c r="A17" s="41" t="s">
        <v>30</v>
      </c>
      <c r="B17" s="41"/>
      <c r="C17" s="41"/>
      <c r="D17" s="41"/>
      <c r="E17" s="41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6.5" customHeight="1" x14ac:dyDescent="0.25">
      <c r="A2" s="56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60" t="s">
        <v>10</v>
      </c>
      <c r="K2" s="61"/>
    </row>
    <row r="3" spans="1:11" ht="29.25" customHeight="1" thickBot="1" x14ac:dyDescent="0.3">
      <c r="A3" s="57"/>
      <c r="B3" s="59"/>
      <c r="C3" s="59"/>
      <c r="D3" s="59"/>
      <c r="E3" s="59"/>
      <c r="F3" s="59"/>
      <c r="G3" s="59"/>
      <c r="H3" s="59"/>
      <c r="I3" s="59"/>
      <c r="J3" s="6" t="s">
        <v>11</v>
      </c>
      <c r="K3" s="7" t="s">
        <v>12</v>
      </c>
    </row>
    <row r="4" spans="1:11" x14ac:dyDescent="0.2">
      <c r="A4" s="3"/>
      <c r="B4" s="3"/>
      <c r="C4" s="3"/>
      <c r="D4" s="3"/>
      <c r="E4" s="3"/>
      <c r="F4" s="3"/>
      <c r="G4" s="3"/>
      <c r="H4" s="11"/>
      <c r="I4" s="3"/>
      <c r="J4" s="3"/>
      <c r="K4" s="10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47" t="s">
        <v>13</v>
      </c>
      <c r="B11" s="48"/>
      <c r="C11" s="48"/>
      <c r="D11" s="48"/>
      <c r="E11" s="48"/>
      <c r="F11" s="48"/>
      <c r="G11" s="48"/>
      <c r="H11" s="49"/>
      <c r="I11" s="12" t="e">
        <f>#REF!+#REF!</f>
        <v>#REF!</v>
      </c>
      <c r="J11" s="5"/>
      <c r="K11" s="5"/>
    </row>
    <row r="12" spans="1:11" ht="15.75" thickBot="1" x14ac:dyDescent="0.3">
      <c r="A12" s="50" t="s">
        <v>14</v>
      </c>
      <c r="B12" s="51"/>
      <c r="C12" s="51"/>
      <c r="D12" s="51"/>
      <c r="E12" s="51"/>
      <c r="F12" s="51"/>
      <c r="G12" s="51"/>
      <c r="H12" s="52"/>
      <c r="I12" s="13" t="e">
        <f>SUM(I4:I11)</f>
        <v>#REF!</v>
      </c>
      <c r="J12" s="53"/>
      <c r="K12" s="54"/>
    </row>
    <row r="15" spans="1:11" x14ac:dyDescent="0.2">
      <c r="A15" s="41" t="s">
        <v>30</v>
      </c>
      <c r="B15" s="41"/>
      <c r="C15" s="41"/>
      <c r="D15" s="41"/>
      <c r="E15" s="41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4"/>
  <sheetViews>
    <sheetView tabSelected="1" workbookViewId="0">
      <selection activeCell="E22" sqref="E22"/>
    </sheetView>
  </sheetViews>
  <sheetFormatPr defaultRowHeight="12.75" x14ac:dyDescent="0.2"/>
  <cols>
    <col min="1" max="1" width="36.140625" customWidth="1"/>
    <col min="2" max="2" width="18.28515625" customWidth="1"/>
    <col min="3" max="3" width="15" customWidth="1"/>
    <col min="4" max="4" width="16.7109375" customWidth="1"/>
  </cols>
  <sheetData>
    <row r="3" spans="1:4" ht="93.75" customHeight="1" x14ac:dyDescent="0.35">
      <c r="A3" s="42" t="s">
        <v>39</v>
      </c>
      <c r="B3" s="42"/>
      <c r="C3" s="42"/>
      <c r="D3" s="42"/>
    </row>
    <row r="5" spans="1:4" ht="13.5" thickBot="1" x14ac:dyDescent="0.25"/>
    <row r="6" spans="1:4" ht="47.25" x14ac:dyDescent="0.25">
      <c r="A6" s="32"/>
      <c r="B6" s="24" t="s">
        <v>15</v>
      </c>
      <c r="C6" s="24" t="s">
        <v>16</v>
      </c>
      <c r="D6" s="24" t="s">
        <v>17</v>
      </c>
    </row>
    <row r="7" spans="1:4" ht="15" customHeight="1" x14ac:dyDescent="0.25">
      <c r="A7" s="62" t="s">
        <v>35</v>
      </c>
      <c r="B7" s="63"/>
      <c r="C7" s="33">
        <v>27634.48</v>
      </c>
      <c r="D7" s="33"/>
    </row>
    <row r="8" spans="1:4" ht="33" customHeight="1" x14ac:dyDescent="0.2">
      <c r="A8" s="8" t="s">
        <v>36</v>
      </c>
      <c r="B8" s="34">
        <f>[1]декабрь!$AF$24</f>
        <v>37800.04</v>
      </c>
      <c r="C8" s="3">
        <f>[1]декабрь!$AH$24</f>
        <v>23881.86</v>
      </c>
      <c r="D8" s="35">
        <v>25841.3</v>
      </c>
    </row>
    <row r="9" spans="1:4" ht="31.5" customHeight="1" x14ac:dyDescent="0.2">
      <c r="A9" s="2" t="s">
        <v>27</v>
      </c>
      <c r="B9" s="1">
        <v>0</v>
      </c>
      <c r="C9" s="1">
        <v>0</v>
      </c>
      <c r="D9" s="25">
        <f>[1]декабрь!$BB$24</f>
        <v>6667.5755999999992</v>
      </c>
    </row>
    <row r="10" spans="1:4" ht="15" customHeight="1" thickBot="1" x14ac:dyDescent="0.25">
      <c r="A10" s="2" t="s">
        <v>28</v>
      </c>
      <c r="B10" s="1">
        <v>0</v>
      </c>
      <c r="C10" s="1">
        <v>0</v>
      </c>
      <c r="D10" s="25">
        <f>[1]декабрь!$BD$24</f>
        <v>574.79099999999994</v>
      </c>
    </row>
    <row r="11" spans="1:4" s="29" customFormat="1" ht="15" customHeight="1" thickBot="1" x14ac:dyDescent="0.3">
      <c r="A11" s="20" t="s">
        <v>26</v>
      </c>
      <c r="B11" s="21">
        <f>SUM(B8:B10)</f>
        <v>37800.04</v>
      </c>
      <c r="C11" s="21">
        <f>SUM(C7:C10)</f>
        <v>51516.34</v>
      </c>
      <c r="D11" s="36">
        <f>SUM(D8:D10)</f>
        <v>33083.666599999997</v>
      </c>
    </row>
    <row r="12" spans="1:4" ht="15.75" customHeight="1" x14ac:dyDescent="0.2"/>
    <row r="13" spans="1:4" s="29" customFormat="1" ht="15" customHeight="1" x14ac:dyDescent="0.25">
      <c r="A13" s="43" t="s">
        <v>37</v>
      </c>
      <c r="B13" s="43"/>
      <c r="C13" s="43"/>
      <c r="D13" s="37">
        <f>C11-D11</f>
        <v>18432.6734</v>
      </c>
    </row>
    <row r="14" spans="1:4" s="29" customFormat="1" ht="15" customHeight="1" x14ac:dyDescent="0.2">
      <c r="A14"/>
      <c r="B14"/>
      <c r="C14"/>
      <c r="D14"/>
    </row>
    <row r="15" spans="1:4" s="29" customFormat="1" ht="15" customHeight="1" x14ac:dyDescent="0.25">
      <c r="A15" s="43" t="s">
        <v>31</v>
      </c>
      <c r="B15" s="43"/>
      <c r="C15" s="43"/>
      <c r="D15" s="38">
        <v>0</v>
      </c>
    </row>
    <row r="16" spans="1:4" ht="15.75" customHeight="1" thickBot="1" x14ac:dyDescent="0.3">
      <c r="A16" s="27"/>
      <c r="B16" s="27"/>
      <c r="C16" s="27"/>
      <c r="D16" s="28"/>
    </row>
    <row r="17" spans="1:4" s="29" customFormat="1" ht="15" customHeight="1" thickBot="1" x14ac:dyDescent="0.25">
      <c r="A17" s="30" t="s">
        <v>29</v>
      </c>
      <c r="B17" s="9">
        <v>1948.81</v>
      </c>
      <c r="C17" s="9">
        <v>1877.46</v>
      </c>
      <c r="D17" s="31">
        <v>0</v>
      </c>
    </row>
    <row r="18" spans="1:4" ht="15" customHeight="1" x14ac:dyDescent="0.2"/>
    <row r="19" spans="1:4" ht="15.75" customHeight="1" x14ac:dyDescent="0.25">
      <c r="A19" s="43" t="s">
        <v>37</v>
      </c>
      <c r="B19" s="43"/>
      <c r="C19" s="43"/>
      <c r="D19" s="37">
        <f>C17-D17</f>
        <v>1877.46</v>
      </c>
    </row>
    <row r="20" spans="1:4" ht="15.75" customHeight="1" x14ac:dyDescent="0.2"/>
    <row r="22" spans="1:4" x14ac:dyDescent="0.2">
      <c r="A22" s="39" t="s">
        <v>38</v>
      </c>
      <c r="D22">
        <v>24432.11</v>
      </c>
    </row>
    <row r="23" spans="1:4" ht="12.75" customHeight="1" x14ac:dyDescent="0.2"/>
    <row r="24" spans="1:4" x14ac:dyDescent="0.2">
      <c r="A24" s="40" t="s">
        <v>40</v>
      </c>
      <c r="B24" s="40"/>
      <c r="C24" s="40"/>
      <c r="D24" s="40"/>
    </row>
  </sheetData>
  <mergeCells count="5">
    <mergeCell ref="A3:D3"/>
    <mergeCell ref="A7:B7"/>
    <mergeCell ref="A13:C13"/>
    <mergeCell ref="A15:C15"/>
    <mergeCell ref="A19:C19"/>
  </mergeCells>
  <pageMargins left="0.7" right="0.7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тек. ремонт</vt:lpstr>
      <vt:lpstr>расход по дому ТР 15</vt:lpstr>
      <vt:lpstr>отчет сод. жилья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2016-01-26T09:54:30Z</cp:lastPrinted>
  <dcterms:created xsi:type="dcterms:W3CDTF">2015-02-24T21:57:31Z</dcterms:created>
  <dcterms:modified xsi:type="dcterms:W3CDTF">2016-02-23T13:58:16Z</dcterms:modified>
</cp:coreProperties>
</file>