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505" firstSheet="3" activeTab="3"/>
  </bookViews>
  <sheets>
    <sheet name="общий отчет по дому за 15 г" sheetId="1" state="hidden" r:id="rId1"/>
    <sheet name="отчет тек. ремонт" sheetId="4" state="hidden" r:id="rId2"/>
    <sheet name="расход по дому ТР 15" sheetId="2" state="hidden" r:id="rId3"/>
    <sheet name="расход по дому ТО" sheetId="6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G32" i="6" l="1"/>
  <c r="E8" i="1" l="1"/>
  <c r="E7" i="1"/>
  <c r="G33" i="6" l="1"/>
  <c r="C10" i="4"/>
  <c r="B10" i="4"/>
  <c r="F13" i="4" l="1"/>
  <c r="E13" i="4"/>
  <c r="E6" i="1" s="1"/>
  <c r="C7" i="1" l="1"/>
  <c r="B7" i="4"/>
  <c r="B13" i="4" s="1"/>
  <c r="C6" i="1" s="1"/>
  <c r="C7" i="4"/>
  <c r="C13" i="4" s="1"/>
  <c r="C11" i="1"/>
  <c r="D11" i="1"/>
  <c r="C13" i="1"/>
  <c r="D13" i="1"/>
  <c r="C15" i="1"/>
  <c r="D15" i="1"/>
  <c r="F15" i="1" s="1"/>
  <c r="C16" i="1"/>
  <c r="D16" i="1"/>
  <c r="D6" i="1" l="1"/>
  <c r="C8" i="1"/>
  <c r="I11" i="2"/>
  <c r="I12" i="2" s="1"/>
  <c r="F8" i="1" l="1"/>
  <c r="D8" i="1"/>
  <c r="D7" i="1"/>
  <c r="F7" i="1"/>
  <c r="D7" i="4"/>
  <c r="D13" i="4" s="1"/>
  <c r="G15" i="4" s="1"/>
  <c r="F6" i="1" s="1"/>
  <c r="G7" i="4" l="1"/>
  <c r="G13" i="4" s="1"/>
</calcChain>
</file>

<file path=xl/sharedStrings.xml><?xml version="1.0" encoding="utf-8"?>
<sst xmlns="http://schemas.openxmlformats.org/spreadsheetml/2006/main" count="94" uniqueCount="78">
  <si>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</si>
  <si>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</si>
  <si>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</si>
  <si>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</si>
  <si>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</si>
  <si>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</si>
  <si>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</si>
  <si>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</si>
  <si>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</si>
  <si>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</si>
  <si>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</si>
  <si>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</si>
  <si>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</si>
  <si>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</si>
  <si>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</si>
  <si>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</si>
  <si>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</si>
  <si>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</si>
  <si>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</si>
  <si>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</si>
  <si>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</si>
  <si>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</si>
  <si>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</si>
  <si>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</si>
  <si>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</si>
  <si>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Содержание жилья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</si>
  <si>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</si>
  <si>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</si>
  <si>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</si>
  <si>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</si>
  <si>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</si>
  <si>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</si>
  <si>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</si>
  <si>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</si>
  <si>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</si>
  <si>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</si>
  <si>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</si>
  <si>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</si>
  <si>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</si>
  <si>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</si>
  <si>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</si>
  <si>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</si>
  <si>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в доме по адресу ул. Октябрьская, 44-В</t>
  </si>
  <si>
    <t>задолженность по данной статье</t>
  </si>
  <si>
    <t>остаток на данный период</t>
  </si>
  <si>
    <t>Остаток денежных средств дома на 01.06.2015 г</t>
  </si>
  <si>
    <t>Объем выполненных работ</t>
  </si>
  <si>
    <t>июнь</t>
  </si>
  <si>
    <t>придомовая территория</t>
  </si>
  <si>
    <t>Покос травы</t>
  </si>
  <si>
    <t>250 м 2</t>
  </si>
  <si>
    <t>870,3 м2</t>
  </si>
  <si>
    <t>Дезинсекция  (блохи)</t>
  </si>
  <si>
    <t>Генеральный директор ООО У0 "ТаганСервис"____________________________________________Брехов Ю.А.</t>
  </si>
  <si>
    <t>в доме по  адресу ул. Октябрьская, 44-В за период с 01.06.2015 по 31.07.2015гг.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</si>
  <si>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</si>
  <si>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Октябрьская, 44-В 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</si>
  <si>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Октябрьская, 44-В</t>
  </si>
  <si>
    <t>июль</t>
  </si>
  <si>
    <t>ремонт ввода и внутридомовой системы ЦО</t>
  </si>
  <si>
    <t>гидравлические испытания внутридомовой системы ЦО</t>
  </si>
  <si>
    <t>гидравлические испытания ввода ЦО</t>
  </si>
  <si>
    <t>август</t>
  </si>
  <si>
    <t>250 м2</t>
  </si>
  <si>
    <t>октябрь</t>
  </si>
  <si>
    <t>осенний осмотр</t>
  </si>
  <si>
    <t>ремонт щита этажного</t>
  </si>
  <si>
    <t>подвал</t>
  </si>
  <si>
    <t>очистка и дезинсекция подвального помещения</t>
  </si>
  <si>
    <t>дез-ция 639м2, очистка 45,35 м2</t>
  </si>
  <si>
    <t>запуск системы ЦО</t>
  </si>
  <si>
    <t>ноябрь</t>
  </si>
  <si>
    <t>ремонт цоколя</t>
  </si>
  <si>
    <t>подъезд 1,2,3,4</t>
  </si>
  <si>
    <t>ремонт козырьков над подъездами</t>
  </si>
  <si>
    <t>за период с 01.06.2015 по 31.12.2015 гг.</t>
  </si>
  <si>
    <t>Информация о выполненных работах  по статье "Содержание и Ремонт жилья"</t>
  </si>
  <si>
    <t>ООО У0 "ТаганСервис"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</si>
</sst>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&quot;р.&quot;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3" xfId="0" applyFont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1" xfId="0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1" fillId="0" borderId="4" xfId="0" applyFont="1" applyBorder="1"/>
    <xf numFmtId="0" fontId="4" fillId="0" borderId="21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5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165" fontId="0" fillId="0" borderId="28" xfId="0" applyNumberFormat="1" applyBorder="1" applyAlignment="1">
      <alignment vertical="center"/>
    </xf>
    <xf numFmtId="165" fontId="4" fillId="0" borderId="10" xfId="0" applyNumberFormat="1" applyFont="1" applyBorder="1" applyAlignment="1"/>
    <xf numFmtId="165" fontId="4" fillId="0" borderId="14" xfId="0" applyNumberFormat="1" applyFont="1" applyBorder="1" applyAlignment="1"/>
    <xf numFmtId="2" fontId="4" fillId="0" borderId="22" xfId="0" applyNumberFormat="1" applyFont="1" applyBorder="1"/>
    <xf numFmtId="0" fontId="1" fillId="0" borderId="30" xfId="0" applyFont="1" applyBorder="1" applyAlignment="1">
      <alignment wrapText="1"/>
    </xf>
    <xf numFmtId="0" fontId="0" fillId="0" borderId="31" xfId="0" applyBorder="1"/>
    <xf numFmtId="0" fontId="1" fillId="0" borderId="3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0" fillId="0" borderId="26" xfId="0" applyBorder="1"/>
    <xf numFmtId="0" fontId="1" fillId="0" borderId="35" xfId="0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0" fillId="0" borderId="0" xfId="0" applyAlignment="1">
      <alignment horizontal="left"/>
    </xf>
    <xf numFmtId="2" fontId="0" fillId="0" borderId="32" xfId="0" applyNumberFormat="1" applyBorder="1"/>
    <xf numFmtId="2" fontId="0" fillId="0" borderId="34" xfId="0" applyNumberFormat="1" applyBorder="1"/>
    <xf numFmtId="2" fontId="0" fillId="0" borderId="26" xfId="0" applyNumberFormat="1" applyBorder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6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8" fillId="0" borderId="29" xfId="0" applyFont="1" applyBorder="1" applyAlignment="1">
      <alignment horizontal="left"/>
    </xf>
    <xf numFmtId="0" fontId="0" fillId="0" borderId="29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/>
      <sheetData sheetId="5"/>
      <sheetData sheetId="6">
        <row r="32">
          <cell r="AF32">
            <v>201825.55000000002</v>
          </cell>
          <cell r="AJ32">
            <v>2582.8325999999997</v>
          </cell>
          <cell r="AL32">
            <v>111.1362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4" workbookViewId="0">
      <selection activeCell="E17" sqref="E17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52" t="s">
        <v>13</v>
      </c>
      <c r="C2" s="52"/>
      <c r="D2" s="52"/>
      <c r="E2" s="52"/>
      <c r="F2" s="52"/>
    </row>
    <row r="3" spans="2:9" ht="26.25" customHeight="1" x14ac:dyDescent="0.35">
      <c r="B3" s="51" t="s">
        <v>54</v>
      </c>
      <c r="C3" s="51"/>
      <c r="D3" s="51"/>
      <c r="E3" s="51"/>
      <c r="F3" s="51"/>
      <c r="G3" s="1"/>
      <c r="H3" s="1"/>
      <c r="I3" s="1"/>
    </row>
    <row r="4" spans="2:9" ht="30" customHeight="1" thickBot="1" x14ac:dyDescent="0.25">
      <c r="B4" s="51"/>
      <c r="C4" s="51"/>
      <c r="D4" s="51"/>
      <c r="E4" s="51"/>
      <c r="F4" s="51"/>
    </row>
    <row r="5" spans="2:9" ht="60.75" thickBot="1" x14ac:dyDescent="0.3">
      <c r="B5" s="4" t="s">
        <v>0</v>
      </c>
      <c r="C5" s="4" t="s">
        <v>11</v>
      </c>
      <c r="D5" s="4" t="s">
        <v>12</v>
      </c>
      <c r="E5" s="5" t="s">
        <v>43</v>
      </c>
      <c r="F5" s="5" t="s">
        <v>44</v>
      </c>
    </row>
    <row r="6" spans="2:9" x14ac:dyDescent="0.2">
      <c r="B6" s="38" t="s">
        <v>1</v>
      </c>
      <c r="C6" s="39" t="e">
        <f>'отчет тек. ремонт'!B13</f>
        <v>#REF!</v>
      </c>
      <c r="D6" s="39" t="e">
        <f>'отчет тек. ремонт'!C13</f>
        <v>#REF!</v>
      </c>
      <c r="E6" s="39">
        <f>'отчет тек. ремонт'!E13</f>
        <v>8697.4500000000007</v>
      </c>
      <c r="F6" s="47" t="e">
        <f>'отчет тек. ремонт'!G15</f>
        <v>#REF!</v>
      </c>
    </row>
    <row r="7" spans="2:9" x14ac:dyDescent="0.2">
      <c r="B7" s="40" t="s">
        <v>25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48" t="e">
        <f>#REF!</f>
        <v>#REF!</v>
      </c>
    </row>
    <row r="8" spans="2:9" ht="25.5" x14ac:dyDescent="0.2">
      <c r="B8" s="41" t="s">
        <v>2</v>
      </c>
      <c r="C8" s="2" t="e">
        <f>#REF!</f>
        <v>#REF!</v>
      </c>
      <c r="D8" s="8" t="e">
        <f>#REF!</f>
        <v>#REF!</v>
      </c>
      <c r="E8" s="2" t="e">
        <f>#REF!</f>
        <v>#REF!</v>
      </c>
      <c r="F8" s="49" t="e">
        <f>#REF!</f>
        <v>#REF!</v>
      </c>
    </row>
    <row r="9" spans="2:9" ht="51" x14ac:dyDescent="0.2">
      <c r="B9" s="41" t="s">
        <v>3</v>
      </c>
      <c r="C9" s="2">
        <v>0</v>
      </c>
      <c r="D9" s="2">
        <v>0</v>
      </c>
      <c r="E9" s="2">
        <v>0</v>
      </c>
      <c r="F9" s="2">
        <v>0</v>
      </c>
    </row>
    <row r="10" spans="2:9" x14ac:dyDescent="0.2">
      <c r="B10" s="41" t="s">
        <v>4</v>
      </c>
      <c r="C10" s="2">
        <v>0</v>
      </c>
      <c r="D10" s="2">
        <v>0</v>
      </c>
      <c r="E10" s="2">
        <v>0</v>
      </c>
      <c r="F10" s="2">
        <v>0</v>
      </c>
    </row>
    <row r="11" spans="2:9" ht="25.5" x14ac:dyDescent="0.2">
      <c r="B11" s="41" t="s">
        <v>5</v>
      </c>
      <c r="C11" s="2" t="e">
        <f>#REF!</f>
        <v>#REF!</v>
      </c>
      <c r="D11" s="2" t="e">
        <f>#REF!</f>
        <v>#REF!</v>
      </c>
      <c r="E11" s="2">
        <v>2920.46</v>
      </c>
      <c r="F11" s="42">
        <v>0</v>
      </c>
    </row>
    <row r="12" spans="2:9" x14ac:dyDescent="0.2">
      <c r="B12" s="41" t="s">
        <v>6</v>
      </c>
      <c r="C12" s="2">
        <v>0</v>
      </c>
      <c r="D12" s="2">
        <v>0</v>
      </c>
      <c r="E12" s="2">
        <v>0</v>
      </c>
      <c r="F12" s="2">
        <v>0</v>
      </c>
    </row>
    <row r="13" spans="2:9" x14ac:dyDescent="0.2">
      <c r="B13" s="41" t="s">
        <v>7</v>
      </c>
      <c r="C13" s="2" t="e">
        <f>#REF!</f>
        <v>#REF!</v>
      </c>
      <c r="D13" s="2" t="e">
        <f>#REF!</f>
        <v>#REF!</v>
      </c>
      <c r="E13" s="2">
        <v>2973.54</v>
      </c>
      <c r="F13" s="42">
        <v>0</v>
      </c>
    </row>
    <row r="14" spans="2:9" ht="25.5" x14ac:dyDescent="0.2">
      <c r="B14" s="41" t="s">
        <v>8</v>
      </c>
      <c r="C14" s="2">
        <v>0</v>
      </c>
      <c r="D14" s="2">
        <v>0</v>
      </c>
      <c r="E14" s="2">
        <v>0</v>
      </c>
      <c r="F14" s="2">
        <v>0</v>
      </c>
    </row>
    <row r="15" spans="2:9" ht="25.5" x14ac:dyDescent="0.2">
      <c r="B15" s="41" t="s">
        <v>9</v>
      </c>
      <c r="C15" s="2" t="e">
        <f>#REF!</f>
        <v>#REF!</v>
      </c>
      <c r="D15" s="2" t="e">
        <f>#REF!</f>
        <v>#REF!</v>
      </c>
      <c r="E15" s="2">
        <v>410.67</v>
      </c>
      <c r="F15" s="42" t="e">
        <f>D15</f>
        <v>#REF!</v>
      </c>
    </row>
    <row r="16" spans="2:9" ht="26.25" thickBot="1" x14ac:dyDescent="0.25">
      <c r="B16" s="43" t="s">
        <v>10</v>
      </c>
      <c r="C16" s="44" t="e">
        <f>#REF!</f>
        <v>#REF!</v>
      </c>
      <c r="D16" s="44" t="e">
        <f>#REF!</f>
        <v>#REF!</v>
      </c>
      <c r="E16" s="44">
        <v>2689.24</v>
      </c>
      <c r="F16" s="45">
        <v>0</v>
      </c>
    </row>
    <row r="18" spans="2:6" ht="19.5" customHeight="1" x14ac:dyDescent="0.2">
      <c r="B18" s="53" t="s">
        <v>53</v>
      </c>
      <c r="C18" s="53"/>
      <c r="D18" s="53"/>
      <c r="E18" s="53"/>
      <c r="F18" s="53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E8" sqref="E8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54" t="s">
        <v>57</v>
      </c>
      <c r="B2" s="54"/>
      <c r="C2" s="54"/>
      <c r="D2" s="54"/>
      <c r="E2" s="54"/>
      <c r="F2" s="54"/>
      <c r="G2" s="54"/>
    </row>
    <row r="3" spans="1:7" ht="23.25" x14ac:dyDescent="0.35">
      <c r="A3" s="12"/>
      <c r="B3" s="12"/>
      <c r="C3" s="12"/>
      <c r="D3" s="12"/>
      <c r="E3" s="12"/>
      <c r="F3" s="12"/>
      <c r="G3" s="12"/>
    </row>
    <row r="4" spans="1:7" ht="15.75" x14ac:dyDescent="0.25">
      <c r="A4" s="55" t="s">
        <v>45</v>
      </c>
      <c r="B4" s="55"/>
      <c r="C4" s="55"/>
      <c r="D4" s="55"/>
      <c r="E4" s="55"/>
      <c r="F4" s="55"/>
      <c r="G4" s="13">
        <v>111830.76</v>
      </c>
    </row>
    <row r="5" spans="1:7" ht="13.5" thickBot="1" x14ac:dyDescent="0.25"/>
    <row r="6" spans="1:7" ht="60" customHeight="1" thickBot="1" x14ac:dyDescent="0.3">
      <c r="A6" s="14"/>
      <c r="B6" s="15" t="s">
        <v>26</v>
      </c>
      <c r="C6" s="15" t="s">
        <v>27</v>
      </c>
      <c r="D6" s="15" t="s">
        <v>28</v>
      </c>
      <c r="E6" s="15" t="s">
        <v>29</v>
      </c>
      <c r="F6" s="15" t="s">
        <v>30</v>
      </c>
      <c r="G6" s="16" t="s">
        <v>31</v>
      </c>
    </row>
    <row r="7" spans="1:7" x14ac:dyDescent="0.2">
      <c r="A7" s="7" t="s">
        <v>1</v>
      </c>
      <c r="B7" s="3" t="e">
        <f>#REF!+#REF!</f>
        <v>#REF!</v>
      </c>
      <c r="C7" s="3" t="e">
        <f>#REF!+#REF!</f>
        <v>#REF!</v>
      </c>
      <c r="D7" s="56" t="e">
        <f>'расход по дому ТР 15'!I12</f>
        <v>#REF!</v>
      </c>
      <c r="E7" s="3">
        <v>8697.4500000000007</v>
      </c>
      <c r="F7" s="3">
        <v>0</v>
      </c>
      <c r="G7" s="56" t="e">
        <f>C13-D13</f>
        <v>#REF!</v>
      </c>
    </row>
    <row r="8" spans="1:7" x14ac:dyDescent="0.2">
      <c r="A8" s="6" t="s">
        <v>32</v>
      </c>
      <c r="B8" s="2">
        <v>0</v>
      </c>
      <c r="C8" s="2">
        <v>0</v>
      </c>
      <c r="D8" s="57"/>
      <c r="E8" s="2">
        <v>0</v>
      </c>
      <c r="F8" s="2">
        <v>0</v>
      </c>
      <c r="G8" s="57"/>
    </row>
    <row r="9" spans="1:7" x14ac:dyDescent="0.2">
      <c r="A9" s="6" t="s">
        <v>33</v>
      </c>
      <c r="B9" s="2">
        <v>0</v>
      </c>
      <c r="C9" s="2">
        <v>0</v>
      </c>
      <c r="D9" s="57"/>
      <c r="E9" s="2">
        <v>0</v>
      </c>
      <c r="F9" s="2">
        <v>0</v>
      </c>
      <c r="G9" s="57"/>
    </row>
    <row r="10" spans="1:7" x14ac:dyDescent="0.2">
      <c r="A10" s="7" t="s">
        <v>34</v>
      </c>
      <c r="B10" s="2" t="e">
        <f>#REF!</f>
        <v>#REF!</v>
      </c>
      <c r="C10" s="2" t="e">
        <f>#REF!</f>
        <v>#REF!</v>
      </c>
      <c r="D10" s="57"/>
      <c r="E10" s="2">
        <v>0</v>
      </c>
      <c r="F10" s="2">
        <v>0</v>
      </c>
      <c r="G10" s="57"/>
    </row>
    <row r="11" spans="1:7" x14ac:dyDescent="0.2">
      <c r="A11" s="6" t="s">
        <v>35</v>
      </c>
      <c r="B11" s="2">
        <v>0</v>
      </c>
      <c r="C11" s="2">
        <v>0</v>
      </c>
      <c r="D11" s="57"/>
      <c r="E11" s="2">
        <v>0</v>
      </c>
      <c r="F11" s="2">
        <v>0</v>
      </c>
      <c r="G11" s="57"/>
    </row>
    <row r="12" spans="1:7" ht="13.5" thickBot="1" x14ac:dyDescent="0.25">
      <c r="A12" s="17" t="s">
        <v>36</v>
      </c>
      <c r="B12" s="2">
        <v>0</v>
      </c>
      <c r="C12" s="2">
        <v>0</v>
      </c>
      <c r="D12" s="58"/>
      <c r="E12" s="2">
        <v>0</v>
      </c>
      <c r="F12" s="2">
        <v>0</v>
      </c>
      <c r="G12" s="58"/>
    </row>
    <row r="13" spans="1:7" ht="15.75" thickBot="1" x14ac:dyDescent="0.3">
      <c r="A13" s="18" t="s">
        <v>37</v>
      </c>
      <c r="B13" s="19" t="e">
        <f>SUM(B7:B12)</f>
        <v>#REF!</v>
      </c>
      <c r="C13" s="19" t="e">
        <f>SUM(C7:C12)</f>
        <v>#REF!</v>
      </c>
      <c r="D13" s="20" t="e">
        <f>SUM(D7)</f>
        <v>#REF!</v>
      </c>
      <c r="E13" s="19">
        <f>SUM(E7:E12)</f>
        <v>8697.4500000000007</v>
      </c>
      <c r="F13" s="19">
        <f>SUM(F7:F12)</f>
        <v>0</v>
      </c>
      <c r="G13" s="37" t="e">
        <f>G7</f>
        <v>#REF!</v>
      </c>
    </row>
    <row r="15" spans="1:7" ht="15.75" x14ac:dyDescent="0.25">
      <c r="A15" s="55" t="s">
        <v>55</v>
      </c>
      <c r="B15" s="55"/>
      <c r="C15" s="55"/>
      <c r="D15" s="55"/>
      <c r="E15" s="55"/>
      <c r="F15" s="55"/>
      <c r="G15" s="21" t="e">
        <f>G4+C13-D13</f>
        <v>#REF!</v>
      </c>
    </row>
    <row r="17" spans="1:5" x14ac:dyDescent="0.2">
      <c r="A17" s="53" t="s">
        <v>53</v>
      </c>
      <c r="B17" s="53"/>
      <c r="C17" s="53"/>
      <c r="D17" s="53"/>
      <c r="E17" s="53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sqref="A1:I1"/>
    </sheetView>
  </sheetViews>
  <sheetFormatPr defaultRowHeight="12.75" x14ac:dyDescent="0.2"/>
  <cols>
    <col min="1" max="1" width="4.5703125" customWidth="1"/>
    <col min="4" max="4" width="27.28515625" customWidth="1"/>
    <col min="5" max="5" width="47.42578125" customWidth="1"/>
    <col min="6" max="7" width="0" hidden="1" customWidth="1"/>
    <col min="8" max="8" width="23.85546875" customWidth="1"/>
    <col min="9" max="9" width="11.28515625" customWidth="1"/>
  </cols>
  <sheetData>
    <row r="1" spans="1:9" ht="93.75" customHeight="1" thickBot="1" x14ac:dyDescent="0.4">
      <c r="A1" s="65" t="s">
        <v>56</v>
      </c>
      <c r="B1" s="65"/>
      <c r="C1" s="65"/>
      <c r="D1" s="65"/>
      <c r="E1" s="65"/>
      <c r="F1" s="65"/>
      <c r="G1" s="65"/>
      <c r="H1" s="65"/>
      <c r="I1" s="65"/>
    </row>
    <row r="2" spans="1:9" ht="16.5" customHeight="1" x14ac:dyDescent="0.2">
      <c r="A2" s="66" t="s">
        <v>14</v>
      </c>
      <c r="B2" s="68" t="s">
        <v>15</v>
      </c>
      <c r="C2" s="68" t="s">
        <v>16</v>
      </c>
      <c r="D2" s="68" t="s">
        <v>17</v>
      </c>
      <c r="E2" s="68" t="s">
        <v>18</v>
      </c>
      <c r="F2" s="68" t="s">
        <v>19</v>
      </c>
      <c r="G2" s="68" t="s">
        <v>20</v>
      </c>
      <c r="H2" s="68" t="s">
        <v>21</v>
      </c>
      <c r="I2" s="68" t="s">
        <v>22</v>
      </c>
    </row>
    <row r="3" spans="1:9" ht="29.25" customHeight="1" thickBot="1" x14ac:dyDescent="0.25">
      <c r="A3" s="67"/>
      <c r="B3" s="69"/>
      <c r="C3" s="69"/>
      <c r="D3" s="69"/>
      <c r="E3" s="69"/>
      <c r="F3" s="69"/>
      <c r="G3" s="69"/>
      <c r="H3" s="69"/>
      <c r="I3" s="69"/>
    </row>
    <row r="4" spans="1:9" x14ac:dyDescent="0.2">
      <c r="A4" s="3"/>
      <c r="B4" s="3"/>
      <c r="C4" s="3"/>
      <c r="D4" s="3"/>
      <c r="E4" s="3"/>
      <c r="F4" s="3"/>
      <c r="G4" s="3"/>
      <c r="H4" s="9"/>
      <c r="I4" s="3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x14ac:dyDescent="0.2">
      <c r="A6" s="2"/>
      <c r="B6" s="2"/>
      <c r="C6" s="2"/>
      <c r="D6" s="2"/>
      <c r="E6" s="2"/>
      <c r="F6" s="2"/>
      <c r="G6" s="2"/>
      <c r="H6" s="2"/>
      <c r="I6" s="2"/>
    </row>
    <row r="7" spans="1:9" hidden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hidden="1" x14ac:dyDescent="0.2">
      <c r="A8" s="2"/>
      <c r="B8" s="2"/>
      <c r="C8" s="2"/>
      <c r="D8" s="2"/>
      <c r="E8" s="2"/>
      <c r="F8" s="2"/>
      <c r="G8" s="2"/>
      <c r="H8" s="2"/>
      <c r="I8" s="2"/>
    </row>
    <row r="9" spans="1:9" hidden="1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hidden="1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ht="13.5" thickBot="1" x14ac:dyDescent="0.25">
      <c r="A11" s="59" t="s">
        <v>23</v>
      </c>
      <c r="B11" s="60"/>
      <c r="C11" s="60"/>
      <c r="D11" s="60"/>
      <c r="E11" s="60"/>
      <c r="F11" s="60"/>
      <c r="G11" s="60"/>
      <c r="H11" s="61"/>
      <c r="I11" s="10" t="e">
        <f>#REF!+#REF!</f>
        <v>#REF!</v>
      </c>
    </row>
    <row r="12" spans="1:9" ht="15.75" thickBot="1" x14ac:dyDescent="0.3">
      <c r="A12" s="62" t="s">
        <v>24</v>
      </c>
      <c r="B12" s="63"/>
      <c r="C12" s="63"/>
      <c r="D12" s="63"/>
      <c r="E12" s="63"/>
      <c r="F12" s="63"/>
      <c r="G12" s="63"/>
      <c r="H12" s="64"/>
      <c r="I12" s="11" t="e">
        <f>SUM(I4:I11)</f>
        <v>#REF!</v>
      </c>
    </row>
    <row r="15" spans="1:9" x14ac:dyDescent="0.2">
      <c r="A15" s="53" t="s">
        <v>53</v>
      </c>
      <c r="B15" s="53"/>
      <c r="C15" s="53"/>
      <c r="D15" s="53"/>
      <c r="E15" s="53"/>
    </row>
  </sheetData>
  <mergeCells count="13">
    <mergeCell ref="A11:H11"/>
    <mergeCell ref="A12:H12"/>
    <mergeCell ref="A15:E15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"/>
  <sheetViews>
    <sheetView tabSelected="1" workbookViewId="0">
      <selection activeCell="E43" sqref="E43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7" max="7" width="13" customWidth="1"/>
  </cols>
  <sheetData>
    <row r="2" spans="1:7" ht="17.25" x14ac:dyDescent="0.3">
      <c r="A2" s="70" t="s">
        <v>76</v>
      </c>
      <c r="B2" s="70"/>
      <c r="C2" s="70"/>
      <c r="D2" s="70"/>
      <c r="E2" s="70"/>
      <c r="F2" s="70"/>
      <c r="G2" s="70"/>
    </row>
    <row r="3" spans="1:7" ht="17.25" x14ac:dyDescent="0.3">
      <c r="A3" s="70" t="s">
        <v>42</v>
      </c>
      <c r="B3" s="70"/>
      <c r="C3" s="70"/>
      <c r="D3" s="70"/>
      <c r="E3" s="70"/>
      <c r="F3" s="70"/>
      <c r="G3" s="70"/>
    </row>
    <row r="4" spans="1:7" ht="17.25" x14ac:dyDescent="0.3">
      <c r="A4" s="70" t="s">
        <v>75</v>
      </c>
      <c r="B4" s="70"/>
      <c r="C4" s="70"/>
      <c r="D4" s="70"/>
      <c r="E4" s="70"/>
      <c r="F4" s="70"/>
      <c r="G4" s="70"/>
    </row>
    <row r="5" spans="1:7" ht="13.5" thickBot="1" x14ac:dyDescent="0.25"/>
    <row r="6" spans="1:7" ht="45.75" thickBot="1" x14ac:dyDescent="0.25">
      <c r="A6" s="22" t="s">
        <v>14</v>
      </c>
      <c r="B6" s="23" t="s">
        <v>15</v>
      </c>
      <c r="C6" s="24" t="s">
        <v>16</v>
      </c>
      <c r="D6" s="24" t="s">
        <v>38</v>
      </c>
      <c r="E6" s="24" t="s">
        <v>18</v>
      </c>
      <c r="F6" s="25" t="s">
        <v>46</v>
      </c>
      <c r="G6" s="5" t="s">
        <v>39</v>
      </c>
    </row>
    <row r="7" spans="1:7" x14ac:dyDescent="0.2">
      <c r="A7" s="26">
        <v>1</v>
      </c>
      <c r="B7" s="27">
        <v>2015</v>
      </c>
      <c r="C7" s="28" t="s">
        <v>47</v>
      </c>
      <c r="D7" s="29" t="s">
        <v>48</v>
      </c>
      <c r="E7" s="30" t="s">
        <v>49</v>
      </c>
      <c r="F7" s="31" t="s">
        <v>50</v>
      </c>
      <c r="G7" s="32">
        <v>2751.8</v>
      </c>
    </row>
    <row r="8" spans="1:7" x14ac:dyDescent="0.2">
      <c r="A8" s="26">
        <v>2</v>
      </c>
      <c r="B8" s="27">
        <v>2015</v>
      </c>
      <c r="C8" s="28" t="s">
        <v>47</v>
      </c>
      <c r="D8" s="29"/>
      <c r="E8" s="30" t="s">
        <v>52</v>
      </c>
      <c r="F8" s="31" t="s">
        <v>51</v>
      </c>
      <c r="G8" s="32">
        <v>4264.47</v>
      </c>
    </row>
    <row r="9" spans="1:7" ht="25.5" x14ac:dyDescent="0.2">
      <c r="A9" s="26">
        <v>3</v>
      </c>
      <c r="B9" s="27">
        <v>2015</v>
      </c>
      <c r="C9" s="28" t="s">
        <v>58</v>
      </c>
      <c r="D9" s="29"/>
      <c r="E9" s="30" t="s">
        <v>59</v>
      </c>
      <c r="F9" s="31"/>
      <c r="G9" s="32">
        <v>11590.18</v>
      </c>
    </row>
    <row r="10" spans="1:7" ht="25.5" x14ac:dyDescent="0.2">
      <c r="A10" s="26">
        <v>4</v>
      </c>
      <c r="B10" s="27">
        <v>2015</v>
      </c>
      <c r="C10" s="28" t="s">
        <v>58</v>
      </c>
      <c r="D10" s="29"/>
      <c r="E10" s="30" t="s">
        <v>60</v>
      </c>
      <c r="F10" s="31"/>
      <c r="G10" s="32">
        <v>31060.799999999999</v>
      </c>
    </row>
    <row r="11" spans="1:7" x14ac:dyDescent="0.2">
      <c r="A11" s="26">
        <v>5</v>
      </c>
      <c r="B11" s="27">
        <v>2015</v>
      </c>
      <c r="C11" s="28" t="s">
        <v>58</v>
      </c>
      <c r="D11" s="29"/>
      <c r="E11" s="30" t="s">
        <v>61</v>
      </c>
      <c r="F11" s="31"/>
      <c r="G11" s="32">
        <v>1024.01</v>
      </c>
    </row>
    <row r="12" spans="1:7" x14ac:dyDescent="0.2">
      <c r="A12" s="26">
        <v>6</v>
      </c>
      <c r="B12" s="27">
        <v>2015</v>
      </c>
      <c r="C12" s="28" t="s">
        <v>62</v>
      </c>
      <c r="D12" s="29" t="s">
        <v>48</v>
      </c>
      <c r="E12" s="30" t="s">
        <v>49</v>
      </c>
      <c r="F12" s="31" t="s">
        <v>63</v>
      </c>
      <c r="G12" s="32">
        <v>3069.11</v>
      </c>
    </row>
    <row r="13" spans="1:7" x14ac:dyDescent="0.2">
      <c r="A13" s="26">
        <v>7</v>
      </c>
      <c r="B13" s="27">
        <v>2015</v>
      </c>
      <c r="C13" s="28" t="s">
        <v>64</v>
      </c>
      <c r="D13" s="29"/>
      <c r="E13" s="30" t="s">
        <v>65</v>
      </c>
      <c r="F13" s="31"/>
      <c r="G13" s="32">
        <v>3000</v>
      </c>
    </row>
    <row r="14" spans="1:7" x14ac:dyDescent="0.2">
      <c r="A14" s="26">
        <v>8</v>
      </c>
      <c r="B14" s="27">
        <v>2015</v>
      </c>
      <c r="C14" s="28" t="s">
        <v>64</v>
      </c>
      <c r="D14" s="29"/>
      <c r="E14" s="30" t="s">
        <v>66</v>
      </c>
      <c r="F14" s="31"/>
      <c r="G14" s="32">
        <v>1607.83</v>
      </c>
    </row>
    <row r="15" spans="1:7" ht="25.5" x14ac:dyDescent="0.2">
      <c r="A15" s="26">
        <v>9</v>
      </c>
      <c r="B15" s="27">
        <v>2015</v>
      </c>
      <c r="C15" s="28" t="s">
        <v>64</v>
      </c>
      <c r="D15" s="29" t="s">
        <v>67</v>
      </c>
      <c r="E15" s="30" t="s">
        <v>68</v>
      </c>
      <c r="F15" s="31" t="s">
        <v>69</v>
      </c>
      <c r="G15" s="32">
        <v>10000.1</v>
      </c>
    </row>
    <row r="16" spans="1:7" x14ac:dyDescent="0.2">
      <c r="A16" s="26">
        <v>10</v>
      </c>
      <c r="B16" s="27">
        <v>2015</v>
      </c>
      <c r="C16" s="28" t="s">
        <v>64</v>
      </c>
      <c r="D16" s="29"/>
      <c r="E16" s="30" t="s">
        <v>70</v>
      </c>
      <c r="F16" s="31"/>
      <c r="G16" s="32">
        <v>5319.26</v>
      </c>
    </row>
    <row r="17" spans="1:10" x14ac:dyDescent="0.2">
      <c r="A17" s="26">
        <v>11</v>
      </c>
      <c r="B17" s="27">
        <v>2015</v>
      </c>
      <c r="C17" s="28" t="s">
        <v>71</v>
      </c>
      <c r="D17" s="29"/>
      <c r="E17" s="30" t="s">
        <v>72</v>
      </c>
      <c r="F17" s="31"/>
      <c r="G17" s="32">
        <v>100601.16</v>
      </c>
    </row>
    <row r="18" spans="1:10" x14ac:dyDescent="0.2">
      <c r="A18" s="26">
        <v>12</v>
      </c>
      <c r="B18" s="27">
        <v>2015</v>
      </c>
      <c r="C18" s="28" t="s">
        <v>71</v>
      </c>
      <c r="D18" s="29" t="s">
        <v>73</v>
      </c>
      <c r="E18" s="30" t="s">
        <v>74</v>
      </c>
      <c r="F18" s="31"/>
      <c r="G18" s="32">
        <v>15269.81</v>
      </c>
    </row>
    <row r="19" spans="1:10" hidden="1" x14ac:dyDescent="0.2">
      <c r="A19" s="26"/>
      <c r="B19" s="27"/>
      <c r="C19" s="28"/>
      <c r="D19" s="29"/>
      <c r="E19" s="30"/>
      <c r="F19" s="31"/>
      <c r="G19" s="32"/>
    </row>
    <row r="20" spans="1:10" hidden="1" x14ac:dyDescent="0.2">
      <c r="A20" s="26"/>
      <c r="B20" s="27"/>
      <c r="C20" s="28"/>
      <c r="D20" s="29"/>
      <c r="E20" s="30"/>
      <c r="F20" s="31"/>
      <c r="G20" s="32"/>
    </row>
    <row r="21" spans="1:10" hidden="1" x14ac:dyDescent="0.2">
      <c r="A21" s="26"/>
      <c r="B21" s="27"/>
      <c r="C21" s="28"/>
      <c r="D21" s="29"/>
      <c r="E21" s="30"/>
      <c r="F21" s="31"/>
      <c r="G21" s="32"/>
    </row>
    <row r="22" spans="1:10" hidden="1" x14ac:dyDescent="0.2">
      <c r="A22" s="26"/>
      <c r="B22" s="27"/>
      <c r="C22" s="28"/>
      <c r="D22" s="29"/>
      <c r="E22" s="30"/>
      <c r="F22" s="31"/>
      <c r="G22" s="32"/>
    </row>
    <row r="23" spans="1:10" hidden="1" x14ac:dyDescent="0.2">
      <c r="A23" s="26"/>
      <c r="B23" s="27"/>
      <c r="C23" s="28"/>
      <c r="D23" s="29"/>
      <c r="E23" s="30"/>
      <c r="F23" s="31"/>
      <c r="G23" s="32"/>
    </row>
    <row r="24" spans="1:10" hidden="1" x14ac:dyDescent="0.2">
      <c r="A24" s="26"/>
      <c r="B24" s="27"/>
      <c r="C24" s="28"/>
      <c r="D24" s="29"/>
      <c r="E24" s="30"/>
      <c r="F24" s="31"/>
      <c r="G24" s="32"/>
    </row>
    <row r="25" spans="1:10" hidden="1" x14ac:dyDescent="0.2">
      <c r="A25" s="26"/>
      <c r="B25" s="27"/>
      <c r="C25" s="28"/>
      <c r="D25" s="29"/>
      <c r="E25" s="30"/>
      <c r="F25" s="31"/>
      <c r="G25" s="32"/>
    </row>
    <row r="26" spans="1:10" hidden="1" x14ac:dyDescent="0.2">
      <c r="A26" s="26"/>
      <c r="B26" s="27"/>
      <c r="C26" s="28"/>
      <c r="D26" s="29"/>
      <c r="E26" s="30"/>
      <c r="F26" s="31"/>
      <c r="G26" s="32"/>
    </row>
    <row r="27" spans="1:10" hidden="1" x14ac:dyDescent="0.2">
      <c r="A27" s="26"/>
      <c r="B27" s="27"/>
      <c r="C27" s="28"/>
      <c r="D27" s="29"/>
      <c r="E27" s="30"/>
      <c r="F27" s="31"/>
      <c r="G27" s="32"/>
    </row>
    <row r="28" spans="1:10" hidden="1" x14ac:dyDescent="0.2">
      <c r="A28" s="26"/>
      <c r="B28" s="27"/>
      <c r="C28" s="28"/>
      <c r="D28" s="29"/>
      <c r="E28" s="30"/>
      <c r="F28" s="31"/>
      <c r="G28" s="32"/>
    </row>
    <row r="29" spans="1:10" hidden="1" x14ac:dyDescent="0.2">
      <c r="A29" s="26"/>
      <c r="B29" s="27"/>
      <c r="C29" s="28"/>
      <c r="D29" s="29"/>
      <c r="E29" s="30"/>
      <c r="F29" s="31"/>
      <c r="G29" s="32"/>
    </row>
    <row r="30" spans="1:10" hidden="1" x14ac:dyDescent="0.2">
      <c r="A30" s="26"/>
      <c r="B30" s="27"/>
      <c r="C30" s="28"/>
      <c r="D30" s="29"/>
      <c r="E30" s="30"/>
      <c r="F30" s="31"/>
      <c r="G30" s="32"/>
    </row>
    <row r="31" spans="1:10" hidden="1" x14ac:dyDescent="0.2">
      <c r="A31" s="26"/>
      <c r="B31" s="27"/>
      <c r="C31" s="28"/>
      <c r="D31" s="29"/>
      <c r="E31" s="30"/>
      <c r="F31" s="31"/>
      <c r="G31" s="32"/>
    </row>
    <row r="32" spans="1:10" ht="15.75" thickBot="1" x14ac:dyDescent="0.25">
      <c r="A32" s="33"/>
      <c r="B32" s="71" t="s">
        <v>40</v>
      </c>
      <c r="C32" s="72"/>
      <c r="D32" s="72"/>
      <c r="E32" s="72"/>
      <c r="F32" s="72"/>
      <c r="G32" s="34">
        <f>[1]декабрь!$AJ$32+[1]декабрь!$AL$32</f>
        <v>2693.9687999999996</v>
      </c>
      <c r="J32" s="46"/>
    </row>
    <row r="33" spans="1:7" ht="15.75" thickBot="1" x14ac:dyDescent="0.3">
      <c r="A33" s="62" t="s">
        <v>41</v>
      </c>
      <c r="B33" s="63"/>
      <c r="C33" s="63"/>
      <c r="D33" s="35"/>
      <c r="E33" s="35"/>
      <c r="F33" s="35"/>
      <c r="G33" s="36">
        <f>SUM(G7:G32)</f>
        <v>192252.4988</v>
      </c>
    </row>
    <row r="34" spans="1:7" x14ac:dyDescent="0.2">
      <c r="A34" s="73"/>
      <c r="B34" s="73"/>
      <c r="C34" s="74"/>
      <c r="D34" s="74"/>
      <c r="E34" s="74"/>
      <c r="F34" s="74"/>
      <c r="G34" s="74"/>
    </row>
    <row r="38" spans="1:7" ht="15" x14ac:dyDescent="0.25">
      <c r="A38" s="50" t="s">
        <v>77</v>
      </c>
      <c r="B38" s="50"/>
      <c r="C38" s="50"/>
      <c r="D38" s="50"/>
      <c r="E38" s="50"/>
      <c r="F38" s="50"/>
      <c r="G38" s="50"/>
    </row>
  </sheetData>
  <mergeCells count="6">
    <mergeCell ref="A34:G34"/>
    <mergeCell ref="A2:G2"/>
    <mergeCell ref="A3:G3"/>
    <mergeCell ref="A4:G4"/>
    <mergeCell ref="B32:F32"/>
    <mergeCell ref="A33:C3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отчет по дому за 15 г</vt:lpstr>
      <vt:lpstr>отчет тек. ремонт</vt:lpstr>
      <vt:lpstr>расход по дому ТР 15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2016-01-28T06:54:41Z</cp:lastPrinted>
  <dcterms:created xsi:type="dcterms:W3CDTF">2015-02-24T21:57:31Z</dcterms:created>
  <dcterms:modified xsi:type="dcterms:W3CDTF">2016-02-23T14:52:44Z</dcterms:modified>
</cp:coreProperties>
</file>