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по дому ТР 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F11" i="8" l="1"/>
  <c r="B8" i="7" l="1"/>
  <c r="D7" i="7"/>
  <c r="D8" i="7" s="1"/>
  <c r="E10" i="7" s="1"/>
  <c r="C8" i="7"/>
  <c r="H26" i="2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<sst xmlns="http://schemas.openxmlformats.org/spreadsheetml/2006/main" count="186" uniqueCount="139">
  <si>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</si>
  <si>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</si>
  <si>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</si>
  <si>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</si>
  <si>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</si>
  <si>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</si>
  <si>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</si>
  <si>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</si>
  <si>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</si>
  <si>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</si>
  <si>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</si>
  <si>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</si>
  <si>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</si>
  <si>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</si>
  <si>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</si>
  <si>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</si>
  <si>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</si>
  <si>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</si>
  <si>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</si>
  <si>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</si>
  <si>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</si>
  <si>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</si>
  <si>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</si>
  <si>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</si>
  <si>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</si>
  <si>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</si>
  <si>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</si>
  <si>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</si>
  <si>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</si>
  <si>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</si>
  <si>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</si>
  <si>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</si>
  <si>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</si>
  <si>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</si>
  <si>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</si>
  <si>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</si>
  <si>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</si>
  <si>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</si>
  <si>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</si>
  <si>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</si>
  <si>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</si>
  <si>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</si>
  <si>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</si>
  <si>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</si>
  <si>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</si>
  <si>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</si>
  <si>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</si>
  <si>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</si>
  <si>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</si>
  <si>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</si>
  <si>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</si>
  <si>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</si>
  <si>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</si>
  <si>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</si>
  <si>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</si>
  <si>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</si>
  <si>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</si>
  <si>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</si>
  <si>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</si>
  <si>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</si>
  <si>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</si>
  <si>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</si>
  <si>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</si>
  <si>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</si>
  <si>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</si>
  <si>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</si>
  <si>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</si>
  <si>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</si>
  <si>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</si>
  <si>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</si>
  <si>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</si>
  <si>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</si>
  <si>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</si>
  <si>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</si>
  <si>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</si>
  <si>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</si>
  <si>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</si>
  <si>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</si>
  <si>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</si>
  <si>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</si>
  <si>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</si>
  <si>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</si>
  <si>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</si>
  <si>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</si>
  <si>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</si>
  <si>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</si>
  <si>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</si>
  <si>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</si>
  <si>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</si>
  <si>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</si>
  <si>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</si>
  <si>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</si>
  <si>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</si>
  <si>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</si>
  <si>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</si>
  <si>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</si>
  <si>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</si>
  <si>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</si>
  <si>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</si>
  <si>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</si>
  <si>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</si>
  <si>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</si>
  <si>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</si>
  <si>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</si>
  <si>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</si>
  <si>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</si>
  <si>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</si>
  <si>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</si>
  <si>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</si>
  <si>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</si>
  <si>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</si>
  <si>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</si>
  <si>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</si>
  <si>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</si>
  <si>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</si>
  <si>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</si>
  <si>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</si>
  <si>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</si>
  <si>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</si>
  <si>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жилья</t>
  </si>
  <si>
    <t>сумма ден. средств</t>
  </si>
  <si>
    <t>кв.51-55</t>
  </si>
  <si>
    <t>август</t>
  </si>
  <si>
    <t>смена труб ЦО ф25, 32 мм</t>
  </si>
  <si>
    <t>ноябрь</t>
  </si>
  <si>
    <t>кв. 48</t>
  </si>
  <si>
    <t>смена провода</t>
  </si>
  <si>
    <t>кв. 60-64 КНС</t>
  </si>
  <si>
    <t>смнна труб ф110мм</t>
  </si>
  <si>
    <t>кв. 48-49 КНС</t>
  </si>
  <si>
    <t>смена труб ф110мм</t>
  </si>
  <si>
    <t>декабрь</t>
  </si>
  <si>
    <t>кв. 59 ХВС</t>
  </si>
  <si>
    <t>смена труб ф32мм</t>
  </si>
  <si>
    <t>Информация о собранных и израсходованных денежных средствах по статье " Ремонт Жилья" за период с 01.05.2017 г по 31.12.2017 г по адресу 10-й Переулок, 114</t>
  </si>
  <si>
    <t>переходящее сальдо на 01.05.17 г</t>
  </si>
  <si>
    <t>дебиторская задолженность жителей по состоянию на 01.01.2018 г составляет</t>
  </si>
  <si>
    <t>Остаток денежных средств дома по статье "Ремонт жилья" на 31.12.2017 г</t>
  </si>
  <si>
    <t xml:space="preserve">Информация о выполненных работах по статье " Ремонт жилья" по адресу 10-Переулок, 114  за период 01.05.2017 г по 31.12.2017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</si>
</sst>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1" xfId="0" applyNumberFormat="1" applyBorder="1"/>
    <xf numFmtId="4" fontId="1" fillId="0" borderId="12" xfId="0" applyNumberFormat="1" applyFon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4" fontId="0" fillId="0" borderId="3" xfId="0" applyNumberFormat="1" applyFill="1" applyBorder="1"/>
    <xf numFmtId="0" fontId="6" fillId="0" borderId="16" xfId="0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9" fillId="0" borderId="0" xfId="0" applyNumberFormat="1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4" fontId="4" fillId="0" borderId="40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29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9" t="s">
        <v>13</v>
      </c>
      <c r="C2" s="99"/>
      <c r="D2" s="99"/>
      <c r="E2" s="99"/>
      <c r="F2" s="99"/>
    </row>
    <row r="3" spans="2:9" ht="26.25" customHeight="1" x14ac:dyDescent="0.35">
      <c r="B3" s="98" t="s">
        <v>92</v>
      </c>
      <c r="C3" s="98"/>
      <c r="D3" s="98"/>
      <c r="E3" s="98"/>
      <c r="F3" s="98"/>
      <c r="G3" s="1"/>
      <c r="H3" s="1"/>
      <c r="I3" s="1"/>
    </row>
    <row r="4" spans="2:9" ht="30" customHeight="1" thickBot="1" x14ac:dyDescent="0.25">
      <c r="B4" s="98"/>
      <c r="C4" s="98"/>
      <c r="D4" s="98"/>
      <c r="E4" s="98"/>
      <c r="F4" s="98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00"/>
      <c r="C20" s="100"/>
      <c r="D20" s="100"/>
      <c r="E20" s="100"/>
      <c r="F20" s="100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05" t="s">
        <v>118</v>
      </c>
      <c r="B2" s="105"/>
      <c r="C2" s="105"/>
      <c r="D2" s="105"/>
      <c r="E2" s="105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6" t="s">
        <v>62</v>
      </c>
      <c r="E5" s="107"/>
    </row>
    <row r="6" spans="1:5" ht="15.75" x14ac:dyDescent="0.25">
      <c r="A6" s="108" t="s">
        <v>95</v>
      </c>
      <c r="B6" s="109"/>
      <c r="C6" s="77">
        <v>44536.49</v>
      </c>
      <c r="D6" s="110"/>
      <c r="E6" s="111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01">
        <f>'расход по дому ТР 15'!H27</f>
        <v>25405.045450000001</v>
      </c>
      <c r="E7" s="102"/>
    </row>
    <row r="8" spans="1:5" ht="25.5" x14ac:dyDescent="0.2">
      <c r="A8" s="3" t="s">
        <v>68</v>
      </c>
      <c r="B8" s="2">
        <v>0</v>
      </c>
      <c r="C8" s="2">
        <v>0</v>
      </c>
      <c r="D8" s="101">
        <f>'[1]январь 16'!$BC$12*7</f>
        <v>22769.292000000001</v>
      </c>
      <c r="E8" s="102"/>
    </row>
    <row r="9" spans="1:5" ht="39" thickBot="1" x14ac:dyDescent="0.25">
      <c r="A9" s="3" t="s">
        <v>69</v>
      </c>
      <c r="B9" s="2">
        <v>0</v>
      </c>
      <c r="C9" s="2">
        <v>0</v>
      </c>
      <c r="D9" s="101">
        <f>'[1]январь 16'!$BE$12*7</f>
        <v>1962.8700000000001</v>
      </c>
      <c r="E9" s="102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03">
        <f>SUM(D7:D9)</f>
        <v>50137.207450000009</v>
      </c>
      <c r="E10" s="104"/>
    </row>
    <row r="11" spans="1:5" ht="15" x14ac:dyDescent="0.25">
      <c r="A11" s="83" t="s">
        <v>114</v>
      </c>
      <c r="B11" s="83"/>
      <c r="C11" s="83"/>
      <c r="D11" s="83"/>
      <c r="E11" s="83">
        <v>45114.73</v>
      </c>
    </row>
    <row r="12" spans="1:5" ht="15.75" customHeight="1" x14ac:dyDescent="0.25">
      <c r="A12" s="83" t="s">
        <v>115</v>
      </c>
      <c r="B12" s="83"/>
      <c r="C12" s="83"/>
      <c r="D12" s="83"/>
      <c r="E12" s="83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18" t="s">
        <v>111</v>
      </c>
      <c r="B1" s="118"/>
      <c r="C1" s="118"/>
      <c r="D1" s="118"/>
      <c r="E1" s="118"/>
      <c r="F1" s="118"/>
      <c r="G1" s="118"/>
      <c r="H1" s="118"/>
    </row>
    <row r="2" spans="1:8" ht="16.5" customHeight="1" x14ac:dyDescent="0.2">
      <c r="A2" s="119" t="s">
        <v>16</v>
      </c>
      <c r="B2" s="121" t="s">
        <v>17</v>
      </c>
      <c r="C2" s="121" t="s">
        <v>18</v>
      </c>
      <c r="D2" s="121" t="s">
        <v>19</v>
      </c>
      <c r="E2" s="121" t="s">
        <v>20</v>
      </c>
      <c r="F2" s="121" t="s">
        <v>21</v>
      </c>
      <c r="G2" s="121" t="s">
        <v>22</v>
      </c>
      <c r="H2" s="121" t="s">
        <v>23</v>
      </c>
    </row>
    <row r="3" spans="1:8" ht="29.25" customHeight="1" thickBot="1" x14ac:dyDescent="0.25">
      <c r="A3" s="120"/>
      <c r="B3" s="122"/>
      <c r="C3" s="122"/>
      <c r="D3" s="122"/>
      <c r="E3" s="122"/>
      <c r="F3" s="122"/>
      <c r="G3" s="122"/>
      <c r="H3" s="122"/>
    </row>
    <row r="4" spans="1:8" x14ac:dyDescent="0.2">
      <c r="A4" s="5">
        <v>1</v>
      </c>
      <c r="B4" s="5">
        <v>2016</v>
      </c>
      <c r="C4" s="123" t="s">
        <v>96</v>
      </c>
      <c r="D4" s="124"/>
      <c r="E4" s="125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26" t="s">
        <v>97</v>
      </c>
      <c r="D5" s="127"/>
      <c r="E5" s="128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29" t="s">
        <v>98</v>
      </c>
      <c r="D6" s="130"/>
      <c r="E6" s="131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12" t="s">
        <v>25</v>
      </c>
      <c r="B26" s="113"/>
      <c r="C26" s="113"/>
      <c r="D26" s="113"/>
      <c r="E26" s="113"/>
      <c r="F26" s="113"/>
      <c r="G26" s="114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15" t="s">
        <v>26</v>
      </c>
      <c r="B27" s="116"/>
      <c r="C27" s="116"/>
      <c r="D27" s="116"/>
      <c r="E27" s="116"/>
      <c r="F27" s="116"/>
      <c r="G27" s="117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E10" sqref="E10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105" t="s">
        <v>134</v>
      </c>
      <c r="B2" s="105"/>
      <c r="C2" s="105"/>
      <c r="D2" s="105"/>
      <c r="E2" s="105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">
      <c r="A5" s="76"/>
      <c r="B5" s="91" t="s">
        <v>60</v>
      </c>
      <c r="C5" s="91" t="s">
        <v>61</v>
      </c>
      <c r="D5" s="134" t="s">
        <v>62</v>
      </c>
      <c r="E5" s="135"/>
    </row>
    <row r="6" spans="1:5" ht="24" customHeight="1" x14ac:dyDescent="0.25">
      <c r="A6" s="108" t="s">
        <v>135</v>
      </c>
      <c r="B6" s="109"/>
      <c r="C6" s="87">
        <v>0</v>
      </c>
      <c r="D6" s="110"/>
      <c r="E6" s="111"/>
    </row>
    <row r="7" spans="1:5" ht="18" customHeight="1" thickBot="1" x14ac:dyDescent="0.25">
      <c r="A7" s="12" t="s">
        <v>119</v>
      </c>
      <c r="B7" s="90">
        <v>95637.339999999982</v>
      </c>
      <c r="C7" s="90">
        <v>80637.23</v>
      </c>
      <c r="D7" s="136">
        <f>'расход по дому ТР '!F11</f>
        <v>19000.101200000001</v>
      </c>
      <c r="E7" s="137"/>
    </row>
    <row r="8" spans="1:5" ht="22.5" customHeight="1" thickBot="1" x14ac:dyDescent="0.3">
      <c r="A8" s="30" t="s">
        <v>66</v>
      </c>
      <c r="B8" s="86">
        <f>SUM(B7:B7)</f>
        <v>95637.339999999982</v>
      </c>
      <c r="C8" s="86">
        <f>SUM(C6:C7)</f>
        <v>80637.23</v>
      </c>
      <c r="D8" s="132">
        <f>SUM(D7:D7)</f>
        <v>19000.101200000001</v>
      </c>
      <c r="E8" s="133"/>
    </row>
    <row r="9" spans="1:5" ht="22.5" customHeight="1" x14ac:dyDescent="0.25">
      <c r="A9" s="64"/>
      <c r="B9" s="92"/>
      <c r="C9" s="92"/>
      <c r="D9" s="93"/>
      <c r="E9" s="93"/>
    </row>
    <row r="10" spans="1:5" ht="15.75" x14ac:dyDescent="0.25">
      <c r="A10" s="83" t="s">
        <v>137</v>
      </c>
      <c r="B10" s="83"/>
      <c r="C10" s="83"/>
      <c r="D10" s="83"/>
      <c r="E10" s="94">
        <f>C8-D8</f>
        <v>61637.128799999991</v>
      </c>
    </row>
    <row r="13" spans="1:5" x14ac:dyDescent="0.2">
      <c r="A13" s="79" t="s">
        <v>136</v>
      </c>
      <c r="B13" s="79"/>
      <c r="C13" s="79"/>
      <c r="D13" s="80"/>
      <c r="E13" s="97">
        <v>27318.32</v>
      </c>
    </row>
    <row r="14" spans="1:5" x14ac:dyDescent="0.2">
      <c r="A14" s="79"/>
      <c r="B14" s="79"/>
      <c r="C14" s="79"/>
      <c r="D14" s="80"/>
      <c r="E14" s="97"/>
    </row>
    <row r="15" spans="1:5" x14ac:dyDescent="0.2">
      <c r="A15" s="79"/>
      <c r="B15" s="79"/>
      <c r="C15" s="79"/>
      <c r="D15" s="80"/>
      <c r="E15" s="97"/>
    </row>
    <row r="17" spans="1:4" x14ac:dyDescent="0.2">
      <c r="A17" s="81" t="s">
        <v>117</v>
      </c>
      <c r="B17" s="81"/>
      <c r="C17" s="81"/>
      <c r="D17" s="81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36" sqref="D36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68.25" customHeight="1" x14ac:dyDescent="0.35">
      <c r="A1" s="118" t="s">
        <v>138</v>
      </c>
      <c r="B1" s="118"/>
      <c r="C1" s="118"/>
      <c r="D1" s="118"/>
      <c r="E1" s="118"/>
      <c r="F1" s="118"/>
    </row>
    <row r="2" spans="1:6" ht="34.5" customHeight="1" thickBot="1" x14ac:dyDescent="0.4">
      <c r="A2" s="88"/>
      <c r="B2" s="88"/>
      <c r="C2" s="88"/>
      <c r="D2" s="88"/>
      <c r="E2" s="88"/>
      <c r="F2" s="88"/>
    </row>
    <row r="3" spans="1:6" ht="16.5" customHeight="1" x14ac:dyDescent="0.2">
      <c r="A3" s="119" t="s">
        <v>16</v>
      </c>
      <c r="B3" s="121" t="s">
        <v>17</v>
      </c>
      <c r="C3" s="121" t="s">
        <v>18</v>
      </c>
      <c r="D3" s="121" t="s">
        <v>19</v>
      </c>
      <c r="E3" s="121" t="s">
        <v>20</v>
      </c>
      <c r="F3" s="121" t="s">
        <v>120</v>
      </c>
    </row>
    <row r="4" spans="1:6" ht="29.25" customHeight="1" thickBot="1" x14ac:dyDescent="0.25">
      <c r="A4" s="120"/>
      <c r="B4" s="122"/>
      <c r="C4" s="122"/>
      <c r="D4" s="122"/>
      <c r="E4" s="122"/>
      <c r="F4" s="122"/>
    </row>
    <row r="5" spans="1:6" x14ac:dyDescent="0.2">
      <c r="A5" s="2">
        <v>1</v>
      </c>
      <c r="B5" s="5">
        <v>2017</v>
      </c>
      <c r="C5" t="s">
        <v>122</v>
      </c>
      <c r="D5" s="2" t="s">
        <v>121</v>
      </c>
      <c r="E5" s="2" t="s">
        <v>123</v>
      </c>
      <c r="F5" s="84">
        <v>5963</v>
      </c>
    </row>
    <row r="6" spans="1:6" x14ac:dyDescent="0.2">
      <c r="A6" s="2">
        <v>2</v>
      </c>
      <c r="B6" s="5">
        <v>2017</v>
      </c>
      <c r="C6" s="2" t="s">
        <v>124</v>
      </c>
      <c r="D6" s="2" t="s">
        <v>125</v>
      </c>
      <c r="E6" s="2" t="s">
        <v>126</v>
      </c>
      <c r="F6" s="84">
        <v>985</v>
      </c>
    </row>
    <row r="7" spans="1:6" x14ac:dyDescent="0.2">
      <c r="A7" s="2">
        <v>3</v>
      </c>
      <c r="B7" s="5">
        <v>2017</v>
      </c>
      <c r="C7" s="2" t="s">
        <v>124</v>
      </c>
      <c r="D7" s="2" t="s">
        <v>127</v>
      </c>
      <c r="E7" s="2" t="s">
        <v>128</v>
      </c>
      <c r="F7" s="84">
        <v>2989</v>
      </c>
    </row>
    <row r="8" spans="1:6" x14ac:dyDescent="0.2">
      <c r="A8" s="2">
        <v>4</v>
      </c>
      <c r="B8" s="5">
        <v>2017</v>
      </c>
      <c r="C8" s="2" t="s">
        <v>124</v>
      </c>
      <c r="D8" s="2" t="s">
        <v>129</v>
      </c>
      <c r="E8" s="2" t="s">
        <v>130</v>
      </c>
      <c r="F8" s="84">
        <v>4273</v>
      </c>
    </row>
    <row r="9" spans="1:6" x14ac:dyDescent="0.2">
      <c r="A9" s="2">
        <v>5</v>
      </c>
      <c r="B9" s="5">
        <v>2017</v>
      </c>
      <c r="C9" s="2" t="s">
        <v>131</v>
      </c>
      <c r="D9" s="2" t="s">
        <v>132</v>
      </c>
      <c r="E9" s="2" t="s">
        <v>133</v>
      </c>
      <c r="F9" s="84">
        <v>3525</v>
      </c>
    </row>
    <row r="10" spans="1:6" ht="13.5" thickBot="1" x14ac:dyDescent="0.25">
      <c r="A10" s="112" t="s">
        <v>25</v>
      </c>
      <c r="B10" s="113"/>
      <c r="C10" s="113"/>
      <c r="D10" s="113"/>
      <c r="E10" s="113"/>
      <c r="F10" s="89">
        <v>1265.1012000000001</v>
      </c>
    </row>
    <row r="11" spans="1:6" ht="15.75" thickBot="1" x14ac:dyDescent="0.3">
      <c r="A11" s="115" t="s">
        <v>26</v>
      </c>
      <c r="B11" s="116"/>
      <c r="C11" s="116"/>
      <c r="D11" s="116"/>
      <c r="E11" s="116"/>
      <c r="F11" s="85">
        <f>SUM(F5:F10)</f>
        <v>19000.101200000001</v>
      </c>
    </row>
    <row r="12" spans="1:6" ht="15" x14ac:dyDescent="0.25">
      <c r="A12" s="95"/>
      <c r="B12" s="95"/>
      <c r="C12" s="95"/>
      <c r="D12" s="95"/>
      <c r="E12" s="95"/>
      <c r="F12" s="96"/>
    </row>
    <row r="13" spans="1:6" ht="15" x14ac:dyDescent="0.25">
      <c r="A13" s="95"/>
      <c r="B13" s="95"/>
      <c r="C13" s="95"/>
      <c r="D13" s="95"/>
      <c r="E13" s="95"/>
      <c r="F13" s="96"/>
    </row>
    <row r="16" spans="1:6" ht="12.75" customHeight="1" x14ac:dyDescent="0.2">
      <c r="A16" s="81" t="s">
        <v>117</v>
      </c>
      <c r="B16" s="81"/>
      <c r="C16" s="81"/>
      <c r="D16" s="81"/>
      <c r="E16" s="81"/>
    </row>
  </sheetData>
  <mergeCells count="9">
    <mergeCell ref="A10:E10"/>
    <mergeCell ref="A11:E1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38" t="s">
        <v>88</v>
      </c>
      <c r="B3" s="138"/>
      <c r="C3" s="138"/>
      <c r="D3" s="138"/>
      <c r="E3" s="138"/>
      <c r="F3" s="138"/>
      <c r="G3" s="138"/>
    </row>
    <row r="5" spans="1:7" ht="15.75" x14ac:dyDescent="0.25">
      <c r="A5" s="139" t="s">
        <v>90</v>
      </c>
      <c r="B5" s="139"/>
      <c r="C5" s="139"/>
      <c r="D5" s="139"/>
      <c r="E5" s="139"/>
      <c r="F5" s="139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40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41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41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41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41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42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39" t="s">
        <v>89</v>
      </c>
      <c r="B16" s="139"/>
      <c r="C16" s="139"/>
      <c r="D16" s="139"/>
      <c r="E16" s="139"/>
      <c r="F16" s="139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39" t="s">
        <v>90</v>
      </c>
      <c r="B20" s="139"/>
      <c r="C20" s="139"/>
      <c r="D20" s="139"/>
      <c r="E20" s="139"/>
      <c r="F20" s="139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39" t="s">
        <v>89</v>
      </c>
      <c r="B24" s="139"/>
      <c r="C24" s="139"/>
      <c r="D24" s="139"/>
      <c r="E24" s="139"/>
      <c r="F24" s="139"/>
      <c r="G24" s="33">
        <f>G20+C22-D22</f>
        <v>3762.5099999999998</v>
      </c>
    </row>
    <row r="27" spans="1:7" x14ac:dyDescent="0.2">
      <c r="A27" s="100" t="s">
        <v>86</v>
      </c>
      <c r="B27" s="100"/>
      <c r="C27" s="100"/>
      <c r="D27" s="100"/>
      <c r="E27" s="10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44" t="s">
        <v>73</v>
      </c>
      <c r="B2" s="144"/>
      <c r="C2" s="144"/>
      <c r="D2" s="144"/>
      <c r="E2" s="144"/>
      <c r="F2" s="144"/>
      <c r="G2" s="144"/>
      <c r="H2" s="144"/>
    </row>
    <row r="3" spans="1:8" ht="17.25" x14ac:dyDescent="0.3">
      <c r="A3" s="144" t="s">
        <v>83</v>
      </c>
      <c r="B3" s="144"/>
      <c r="C3" s="144"/>
      <c r="D3" s="144"/>
      <c r="E3" s="144"/>
      <c r="F3" s="144"/>
      <c r="G3" s="144"/>
      <c r="H3" s="144"/>
    </row>
    <row r="4" spans="1:8" ht="17.25" x14ac:dyDescent="0.3">
      <c r="A4" s="144" t="s">
        <v>91</v>
      </c>
      <c r="B4" s="144"/>
      <c r="C4" s="144"/>
      <c r="D4" s="144"/>
      <c r="E4" s="144"/>
      <c r="F4" s="144"/>
      <c r="G4" s="144"/>
      <c r="H4" s="144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45" t="s">
        <v>77</v>
      </c>
      <c r="C16" s="146"/>
      <c r="D16" s="146"/>
      <c r="E16" s="146"/>
      <c r="F16" s="146"/>
      <c r="G16" s="147"/>
      <c r="H16" s="51">
        <f>'выборка 15'!AK15+'выборка 15'!AL15</f>
        <v>381.66555</v>
      </c>
    </row>
    <row r="17" spans="1:8" ht="15.75" thickBot="1" x14ac:dyDescent="0.3">
      <c r="A17" s="115" t="s">
        <v>78</v>
      </c>
      <c r="B17" s="116"/>
      <c r="C17" s="116"/>
      <c r="D17" s="52"/>
      <c r="E17" s="52"/>
      <c r="F17" s="52"/>
      <c r="G17" s="52"/>
      <c r="H17" s="53">
        <f>SUM(H7:H16)</f>
        <v>381.66555</v>
      </c>
    </row>
    <row r="18" spans="1:8" x14ac:dyDescent="0.2">
      <c r="A18" s="148"/>
      <c r="B18" s="148"/>
      <c r="C18" s="148"/>
      <c r="D18" s="148"/>
      <c r="E18" s="148"/>
      <c r="F18" s="148"/>
      <c r="G18" s="148"/>
      <c r="H18" s="148"/>
    </row>
    <row r="22" spans="1:8" ht="15" x14ac:dyDescent="0.25">
      <c r="A22" s="143" t="s">
        <v>87</v>
      </c>
      <c r="B22" s="143"/>
      <c r="C22" s="143"/>
      <c r="D22" s="143"/>
      <c r="E22" s="143"/>
      <c r="F22" s="143"/>
      <c r="G22" s="143"/>
      <c r="H22" s="14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дому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2018-02-26T09:22:55Z</cp:lastPrinted>
  <dcterms:created xsi:type="dcterms:W3CDTF">2015-02-24T21:57:31Z</dcterms:created>
  <dcterms:modified xsi:type="dcterms:W3CDTF">2018-03-26T07:59:44Z</dcterms:modified>
</cp:coreProperties>
</file>