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/>
  </bookViews>
  <sheets>
    <sheet name="расход по дому ТР 17" sheetId="2" r:id="rId1"/>
    <sheet name="отчет сод. жилья" sheetId="5" state="hidden" r:id="rId2"/>
    <sheet name="расход по дому ТО" sheetId="6" state="hidden" r:id="rId3"/>
  </sheets>
  <calcPr calcId="145621"/>
</workbook>
</file>

<file path=xl/calcChain.xml><?xml version="1.0" encoding="utf-8"?>
<calcChain xmlns="http://schemas.openxmlformats.org/spreadsheetml/2006/main">
  <c r="G29" i="2" l="1"/>
  <c r="D10" i="5" l="1"/>
  <c r="D9" i="5"/>
  <c r="I15" i="6"/>
  <c r="C22" i="5" l="1"/>
  <c r="B22" i="5"/>
  <c r="G24" i="5"/>
  <c r="E14" i="5"/>
  <c r="F14" i="5"/>
  <c r="B8" i="5" l="1"/>
  <c r="B14" i="5" s="1"/>
  <c r="C8" i="5"/>
  <c r="I16" i="6"/>
  <c r="I17" i="6" s="1"/>
  <c r="G22" i="5"/>
  <c r="D8" i="5" l="1"/>
  <c r="D14" i="5" s="1"/>
  <c r="C14" i="5" l="1"/>
  <c r="G16" i="5" s="1"/>
  <c r="G8" i="5" l="1"/>
  <c r="G14" i="5" s="1"/>
</calcChain>
</file>

<file path=xl/sharedStrings.xml><?xml version="1.0" encoding="utf-8"?>
<sst xmlns="http://schemas.openxmlformats.org/spreadsheetml/2006/main" count="124" uniqueCount="89">
  <si>
    <t>№ п/п</t>
  </si>
  <si>
    <t>год</t>
  </si>
  <si>
    <t>месяц</t>
  </si>
  <si>
    <t>место проведения работ</t>
  </si>
  <si>
    <t>вид работ</t>
  </si>
  <si>
    <t>ед.изм.</t>
  </si>
  <si>
    <t>кол-во</t>
  </si>
  <si>
    <t>сумма ден. Средств</t>
  </si>
  <si>
    <t>дата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</si>
  <si>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</si>
  <si>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</si>
  <si>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</si>
  <si>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</si>
  <si>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</si>
  <si>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</si>
  <si>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</si>
  <si>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</si>
  <si>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</si>
  <si>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</si>
  <si>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</si>
  <si>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</si>
  <si>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</si>
  <si>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</si>
  <si>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</si>
  <si>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</si>
  <si>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</si>
  <si>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</si>
  <si>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</si>
  <si>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</si>
  <si>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</si>
  <si>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Котлостроительная, 23-1</t>
  </si>
  <si>
    <t>Техническое обслуживание УУТЭ</t>
  </si>
  <si>
    <t>Остаток денежных средств дома на 01.06.2015 г</t>
  </si>
  <si>
    <t>Объем выполненных работ</t>
  </si>
  <si>
    <t>июнь</t>
  </si>
  <si>
    <t>придомовая территория</t>
  </si>
  <si>
    <t>Покос травы</t>
  </si>
  <si>
    <t>500 м 2</t>
  </si>
  <si>
    <t>подъезд №3</t>
  </si>
  <si>
    <t>Ремонт электроосвещения в подъезде ревизия ВРУ</t>
  </si>
  <si>
    <t>Дезинсекция (блохи)</t>
  </si>
  <si>
    <t>882,9м2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</si>
  <si>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</si>
  <si>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</si>
  <si>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Котлостроительная, 23-1</t>
  </si>
  <si>
    <t>Остаток денежных средств дома на 31.07.2015 г</t>
  </si>
  <si>
    <t>ООО У0 "ТаганСервис"</t>
  </si>
  <si>
    <t>январь</t>
  </si>
  <si>
    <t>3 подъезд</t>
  </si>
  <si>
    <t>Ремонт патрона</t>
  </si>
  <si>
    <t>Ремонт кровли</t>
  </si>
  <si>
    <t>Изготовление и доставка пескосоляной смеси</t>
  </si>
  <si>
    <t>территория</t>
  </si>
  <si>
    <t>Установка урн</t>
  </si>
  <si>
    <t>Порузка и доставка материалов</t>
  </si>
  <si>
    <t>февраль</t>
  </si>
  <si>
    <t>2 поъезд</t>
  </si>
  <si>
    <t>Смена ламп</t>
  </si>
  <si>
    <t>апрель</t>
  </si>
  <si>
    <t>Обследование техсостояния дома</t>
  </si>
  <si>
    <t>6 подъезд</t>
  </si>
  <si>
    <t>Ремонт патрона смена ламп</t>
  </si>
  <si>
    <t>кв. 78</t>
  </si>
  <si>
    <t>Ремонт квартиры</t>
  </si>
  <si>
    <t>кв. 58</t>
  </si>
  <si>
    <t>Укпрепление свесов, желобов</t>
  </si>
  <si>
    <t>май</t>
  </si>
  <si>
    <t>Доставка материалов</t>
  </si>
  <si>
    <t>кв. 18,19,20,48</t>
  </si>
  <si>
    <t>Изготовление фасонных изделий</t>
  </si>
  <si>
    <t>ЦО</t>
  </si>
  <si>
    <t>Гидравлические испытания ЦО и ввода</t>
  </si>
  <si>
    <t>кв. 34,35</t>
  </si>
  <si>
    <t>Ремонт мягкой кровли</t>
  </si>
  <si>
    <t>июль</t>
  </si>
  <si>
    <t>подвал</t>
  </si>
  <si>
    <t>Дезинсекция</t>
  </si>
  <si>
    <t>Услуги по погрузке и транспортировке ТОПП и ТКО</t>
  </si>
  <si>
    <t xml:space="preserve">Информация о выполненных работах по статье "Содержание и Ремонт жилья" по адресу Котлостроительная, 23-1 за период 01.01.2017 г по 30.09.2017г. </t>
  </si>
  <si>
    <t>август</t>
  </si>
  <si>
    <t>кв. 76-79</t>
  </si>
  <si>
    <t>Смена труб ЦО D 25 мм</t>
  </si>
  <si>
    <t>Окраска газапровода</t>
  </si>
  <si>
    <t>Спил дерева</t>
  </si>
  <si>
    <t>Слив воды</t>
  </si>
  <si>
    <t>сентябрь</t>
  </si>
  <si>
    <t>подвал ЦО</t>
  </si>
  <si>
    <t>Установка дросс.шайбы</t>
  </si>
  <si>
    <t>Услуги по перевозке, передаче ТОПП и ТКО (САХ)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</si>
</sst>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2" xfId="0" applyFill="1" applyBorder="1"/>
    <xf numFmtId="0" fontId="3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9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2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vertical="center" wrapText="1"/>
    </xf>
    <xf numFmtId="0" fontId="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2" fontId="1" fillId="0" borderId="30" xfId="0" applyNumberFormat="1" applyFont="1" applyBorder="1"/>
    <xf numFmtId="0" fontId="0" fillId="0" borderId="3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/>
    <xf numFmtId="0" fontId="0" fillId="0" borderId="24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16" workbookViewId="0">
      <selection activeCell="A29" sqref="A29:F29"/>
    </sheetView>
  </sheetViews>
  <sheetFormatPr defaultRowHeight="12.75" x14ac:dyDescent="0.2"/>
  <cols>
    <col min="1" max="1" width="4.5703125" customWidth="1"/>
    <col min="3" max="3" width="27.28515625" customWidth="1"/>
    <col min="4" max="4" width="37.7109375" customWidth="1"/>
    <col min="5" max="5" width="0" hidden="1" customWidth="1"/>
    <col min="6" max="6" width="27.28515625" customWidth="1"/>
    <col min="7" max="7" width="11.28515625" customWidth="1"/>
  </cols>
  <sheetData>
    <row r="1" spans="1:7" ht="93.75" customHeight="1" thickBot="1" x14ac:dyDescent="0.4">
      <c r="A1" s="57" t="s">
        <v>78</v>
      </c>
      <c r="B1" s="57"/>
      <c r="C1" s="57"/>
      <c r="D1" s="57"/>
      <c r="E1" s="57"/>
      <c r="F1" s="57"/>
      <c r="G1" s="57"/>
    </row>
    <row r="2" spans="1:7" ht="16.5" customHeight="1" x14ac:dyDescent="0.2">
      <c r="A2" s="58" t="s">
        <v>0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2" t="s">
        <v>7</v>
      </c>
    </row>
    <row r="3" spans="1:7" ht="29.25" customHeight="1" thickBot="1" x14ac:dyDescent="0.25">
      <c r="A3" s="59"/>
      <c r="B3" s="61"/>
      <c r="C3" s="61"/>
      <c r="D3" s="61"/>
      <c r="E3" s="61"/>
      <c r="F3" s="61"/>
      <c r="G3" s="63"/>
    </row>
    <row r="4" spans="1:7" x14ac:dyDescent="0.2">
      <c r="A4" s="24">
        <v>1</v>
      </c>
      <c r="B4" s="26" t="s">
        <v>47</v>
      </c>
      <c r="C4" s="27" t="s">
        <v>48</v>
      </c>
      <c r="D4" s="28" t="s">
        <v>49</v>
      </c>
      <c r="E4" s="4"/>
      <c r="F4" s="29">
        <v>1</v>
      </c>
      <c r="G4" s="30">
        <v>134</v>
      </c>
    </row>
    <row r="5" spans="1:7" x14ac:dyDescent="0.2">
      <c r="A5" s="24">
        <v>2</v>
      </c>
      <c r="B5" s="26" t="s">
        <v>47</v>
      </c>
      <c r="C5" s="27"/>
      <c r="D5" s="28" t="s">
        <v>50</v>
      </c>
      <c r="E5" s="1"/>
      <c r="F5" s="29">
        <v>105.2</v>
      </c>
      <c r="G5" s="30">
        <v>211607</v>
      </c>
    </row>
    <row r="6" spans="1:7" ht="25.5" x14ac:dyDescent="0.2">
      <c r="A6" s="24">
        <v>3</v>
      </c>
      <c r="B6" s="26" t="s">
        <v>47</v>
      </c>
      <c r="C6" s="27"/>
      <c r="D6" s="28" t="s">
        <v>51</v>
      </c>
      <c r="E6" s="1"/>
      <c r="F6" s="29">
        <v>160</v>
      </c>
      <c r="G6" s="30">
        <v>1714</v>
      </c>
    </row>
    <row r="7" spans="1:7" x14ac:dyDescent="0.2">
      <c r="A7" s="24">
        <v>4</v>
      </c>
      <c r="B7" s="26" t="s">
        <v>47</v>
      </c>
      <c r="C7" s="27" t="s">
        <v>52</v>
      </c>
      <c r="D7" s="28" t="s">
        <v>53</v>
      </c>
      <c r="E7" s="1"/>
      <c r="F7" s="29">
        <v>6</v>
      </c>
      <c r="G7" s="30">
        <v>12871</v>
      </c>
    </row>
    <row r="8" spans="1:7" x14ac:dyDescent="0.2">
      <c r="A8" s="24">
        <v>5</v>
      </c>
      <c r="B8" s="26" t="s">
        <v>47</v>
      </c>
      <c r="C8" s="27" t="s">
        <v>52</v>
      </c>
      <c r="D8" s="28" t="s">
        <v>54</v>
      </c>
      <c r="E8" s="1"/>
      <c r="F8" s="29">
        <v>1</v>
      </c>
      <c r="G8" s="30">
        <v>1442</v>
      </c>
    </row>
    <row r="9" spans="1:7" x14ac:dyDescent="0.2">
      <c r="A9" s="24">
        <v>6</v>
      </c>
      <c r="B9" s="26" t="s">
        <v>55</v>
      </c>
      <c r="C9" s="27" t="s">
        <v>56</v>
      </c>
      <c r="D9" s="28" t="s">
        <v>57</v>
      </c>
      <c r="E9" s="1"/>
      <c r="F9" s="29">
        <v>1</v>
      </c>
      <c r="G9" s="30">
        <v>99</v>
      </c>
    </row>
    <row r="10" spans="1:7" x14ac:dyDescent="0.2">
      <c r="A10" s="24">
        <v>7</v>
      </c>
      <c r="B10" s="44" t="s">
        <v>58</v>
      </c>
      <c r="C10" s="27"/>
      <c r="D10" s="28" t="s">
        <v>59</v>
      </c>
      <c r="E10" s="1"/>
      <c r="F10" s="28">
        <v>1</v>
      </c>
      <c r="G10" s="45">
        <v>808</v>
      </c>
    </row>
    <row r="11" spans="1:7" x14ac:dyDescent="0.2">
      <c r="A11" s="24">
        <v>8</v>
      </c>
      <c r="B11" s="44" t="s">
        <v>58</v>
      </c>
      <c r="C11" s="27" t="s">
        <v>60</v>
      </c>
      <c r="D11" s="28" t="s">
        <v>61</v>
      </c>
      <c r="E11" s="1"/>
      <c r="F11" s="28">
        <v>4</v>
      </c>
      <c r="G11" s="45">
        <v>165</v>
      </c>
    </row>
    <row r="12" spans="1:7" x14ac:dyDescent="0.2">
      <c r="A12" s="24">
        <v>9</v>
      </c>
      <c r="B12" s="44" t="s">
        <v>58</v>
      </c>
      <c r="C12" s="27" t="s">
        <v>62</v>
      </c>
      <c r="D12" s="28" t="s">
        <v>63</v>
      </c>
      <c r="E12" s="1"/>
      <c r="F12" s="28">
        <v>1</v>
      </c>
      <c r="G12" s="45">
        <v>30553</v>
      </c>
    </row>
    <row r="13" spans="1:7" x14ac:dyDescent="0.2">
      <c r="A13" s="24">
        <v>10</v>
      </c>
      <c r="B13" s="44" t="s">
        <v>58</v>
      </c>
      <c r="C13" s="27" t="s">
        <v>64</v>
      </c>
      <c r="D13" s="28" t="s">
        <v>65</v>
      </c>
      <c r="E13" s="1"/>
      <c r="F13" s="28">
        <v>75</v>
      </c>
      <c r="G13" s="45">
        <v>3924</v>
      </c>
    </row>
    <row r="14" spans="1:7" x14ac:dyDescent="0.2">
      <c r="A14" s="24">
        <v>11</v>
      </c>
      <c r="B14" s="44" t="s">
        <v>66</v>
      </c>
      <c r="C14" s="27"/>
      <c r="D14" s="28" t="s">
        <v>67</v>
      </c>
      <c r="E14" s="1"/>
      <c r="F14" s="28">
        <v>1.6</v>
      </c>
      <c r="G14" s="45">
        <v>5366</v>
      </c>
    </row>
    <row r="15" spans="1:7" x14ac:dyDescent="0.2">
      <c r="A15" s="24">
        <v>12</v>
      </c>
      <c r="B15" s="44" t="s">
        <v>66</v>
      </c>
      <c r="C15" s="27"/>
      <c r="D15" s="28" t="s">
        <v>36</v>
      </c>
      <c r="E15" s="1"/>
      <c r="F15" s="28">
        <v>1100</v>
      </c>
      <c r="G15" s="45">
        <v>3852</v>
      </c>
    </row>
    <row r="16" spans="1:7" x14ac:dyDescent="0.2">
      <c r="A16" s="24">
        <v>13</v>
      </c>
      <c r="B16" s="44" t="s">
        <v>66</v>
      </c>
      <c r="C16" s="27" t="s">
        <v>68</v>
      </c>
      <c r="D16" s="28" t="s">
        <v>69</v>
      </c>
      <c r="E16" s="1"/>
      <c r="F16" s="28">
        <v>136</v>
      </c>
      <c r="G16" s="45">
        <v>133111</v>
      </c>
    </row>
    <row r="17" spans="1:7" x14ac:dyDescent="0.2">
      <c r="A17" s="24">
        <v>14</v>
      </c>
      <c r="B17" s="44" t="s">
        <v>66</v>
      </c>
      <c r="C17" s="27" t="s">
        <v>68</v>
      </c>
      <c r="D17" s="28" t="s">
        <v>50</v>
      </c>
      <c r="E17" s="1"/>
      <c r="F17" s="28">
        <v>136</v>
      </c>
      <c r="G17" s="45">
        <v>277128</v>
      </c>
    </row>
    <row r="18" spans="1:7" ht="25.5" x14ac:dyDescent="0.2">
      <c r="A18" s="24">
        <v>15</v>
      </c>
      <c r="B18" s="44" t="s">
        <v>66</v>
      </c>
      <c r="C18" s="27"/>
      <c r="D18" s="28" t="s">
        <v>77</v>
      </c>
      <c r="E18" s="1"/>
      <c r="F18" s="28">
        <v>2</v>
      </c>
      <c r="G18" s="45">
        <v>11800</v>
      </c>
    </row>
    <row r="19" spans="1:7" x14ac:dyDescent="0.2">
      <c r="A19" s="24">
        <v>16</v>
      </c>
      <c r="B19" s="44" t="s">
        <v>34</v>
      </c>
      <c r="C19" s="27" t="s">
        <v>70</v>
      </c>
      <c r="D19" s="28" t="s">
        <v>71</v>
      </c>
      <c r="E19" s="1"/>
      <c r="F19" s="28">
        <v>4896</v>
      </c>
      <c r="G19" s="45">
        <v>88613</v>
      </c>
    </row>
    <row r="20" spans="1:7" x14ac:dyDescent="0.2">
      <c r="A20" s="24">
        <v>17</v>
      </c>
      <c r="B20" s="44" t="s">
        <v>34</v>
      </c>
      <c r="C20" s="27" t="s">
        <v>72</v>
      </c>
      <c r="D20" s="28" t="s">
        <v>69</v>
      </c>
      <c r="E20" s="1"/>
      <c r="F20" s="28">
        <v>18</v>
      </c>
      <c r="G20" s="45">
        <v>21079</v>
      </c>
    </row>
    <row r="21" spans="1:7" x14ac:dyDescent="0.2">
      <c r="A21" s="24">
        <v>18</v>
      </c>
      <c r="B21" s="44" t="s">
        <v>34</v>
      </c>
      <c r="C21" s="27" t="s">
        <v>72</v>
      </c>
      <c r="D21" s="28" t="s">
        <v>73</v>
      </c>
      <c r="E21" s="1"/>
      <c r="F21" s="28">
        <v>27.2</v>
      </c>
      <c r="G21" s="45">
        <v>57346</v>
      </c>
    </row>
    <row r="22" spans="1:7" x14ac:dyDescent="0.2">
      <c r="A22" s="47">
        <v>19</v>
      </c>
      <c r="B22" s="48" t="s">
        <v>74</v>
      </c>
      <c r="C22" s="49" t="s">
        <v>75</v>
      </c>
      <c r="D22" s="50" t="s">
        <v>76</v>
      </c>
      <c r="E22" s="51"/>
      <c r="F22" s="52">
        <v>882.9</v>
      </c>
      <c r="G22" s="53">
        <v>4684</v>
      </c>
    </row>
    <row r="23" spans="1:7" x14ac:dyDescent="0.2">
      <c r="A23" s="47">
        <v>20</v>
      </c>
      <c r="B23" s="44" t="s">
        <v>79</v>
      </c>
      <c r="C23" s="27" t="s">
        <v>80</v>
      </c>
      <c r="D23" s="28" t="s">
        <v>81</v>
      </c>
      <c r="E23" s="1"/>
      <c r="F23" s="28">
        <v>5</v>
      </c>
      <c r="G23" s="45">
        <v>4127</v>
      </c>
    </row>
    <row r="24" spans="1:7" x14ac:dyDescent="0.2">
      <c r="A24" s="47">
        <v>21</v>
      </c>
      <c r="B24" s="44" t="s">
        <v>79</v>
      </c>
      <c r="C24" s="27" t="s">
        <v>52</v>
      </c>
      <c r="D24" s="28" t="s">
        <v>82</v>
      </c>
      <c r="E24" s="1"/>
      <c r="F24" s="28">
        <v>60.67</v>
      </c>
      <c r="G24" s="45">
        <v>9217</v>
      </c>
    </row>
    <row r="25" spans="1:7" x14ac:dyDescent="0.2">
      <c r="A25" s="47">
        <v>22</v>
      </c>
      <c r="B25" s="44" t="s">
        <v>79</v>
      </c>
      <c r="C25" s="27" t="s">
        <v>52</v>
      </c>
      <c r="D25" s="28" t="s">
        <v>83</v>
      </c>
      <c r="E25" s="1"/>
      <c r="F25" s="28">
        <v>1</v>
      </c>
      <c r="G25" s="45">
        <v>10928</v>
      </c>
    </row>
    <row r="26" spans="1:7" x14ac:dyDescent="0.2">
      <c r="A26" s="47">
        <v>23</v>
      </c>
      <c r="B26" s="44" t="s">
        <v>79</v>
      </c>
      <c r="C26" s="27" t="s">
        <v>70</v>
      </c>
      <c r="D26" s="28" t="s">
        <v>84</v>
      </c>
      <c r="E26" s="1"/>
      <c r="F26" s="28">
        <v>2</v>
      </c>
      <c r="G26" s="45">
        <v>460</v>
      </c>
    </row>
    <row r="27" spans="1:7" x14ac:dyDescent="0.2">
      <c r="A27" s="47">
        <v>24</v>
      </c>
      <c r="B27" s="44" t="s">
        <v>85</v>
      </c>
      <c r="C27" s="27" t="s">
        <v>86</v>
      </c>
      <c r="D27" s="28" t="s">
        <v>87</v>
      </c>
      <c r="E27" s="1"/>
      <c r="F27" s="28">
        <v>1</v>
      </c>
      <c r="G27" s="45">
        <v>893</v>
      </c>
    </row>
    <row r="28" spans="1:7" ht="25.5" x14ac:dyDescent="0.2">
      <c r="A28" s="81">
        <v>25</v>
      </c>
      <c r="B28" s="44" t="s">
        <v>85</v>
      </c>
      <c r="C28" s="27"/>
      <c r="D28" s="28" t="s">
        <v>88</v>
      </c>
      <c r="E28" s="1"/>
      <c r="F28" s="28">
        <v>1</v>
      </c>
      <c r="G28" s="45">
        <v>2600</v>
      </c>
    </row>
    <row r="29" spans="1:7" ht="15.75" thickBot="1" x14ac:dyDescent="0.3">
      <c r="A29" s="54" t="s">
        <v>9</v>
      </c>
      <c r="B29" s="55"/>
      <c r="C29" s="55"/>
      <c r="D29" s="55"/>
      <c r="E29" s="55"/>
      <c r="F29" s="56"/>
      <c r="G29" s="46">
        <f>SUM(G4:G28)</f>
        <v>894521</v>
      </c>
    </row>
    <row r="35" spans="1:4" x14ac:dyDescent="0.2">
      <c r="A35" s="43" t="s">
        <v>46</v>
      </c>
      <c r="B35" s="43"/>
      <c r="C35" s="43"/>
      <c r="D35" s="43"/>
    </row>
  </sheetData>
  <mergeCells count="9">
    <mergeCell ref="A29:F2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4" t="s">
        <v>44</v>
      </c>
      <c r="B3" s="64"/>
      <c r="C3" s="64"/>
      <c r="D3" s="64"/>
      <c r="E3" s="64"/>
      <c r="F3" s="64"/>
      <c r="G3" s="64"/>
    </row>
    <row r="5" spans="1:7" ht="15.75" x14ac:dyDescent="0.25">
      <c r="A5" s="65" t="s">
        <v>32</v>
      </c>
      <c r="B5" s="65"/>
      <c r="C5" s="65"/>
      <c r="D5" s="65"/>
      <c r="E5" s="65"/>
      <c r="F5" s="65"/>
      <c r="G5" s="8">
        <v>65766.649999999994</v>
      </c>
    </row>
    <row r="6" spans="1:7" ht="13.5" thickBot="1" x14ac:dyDescent="0.25"/>
    <row r="7" spans="1:7" ht="63.75" thickBot="1" x14ac:dyDescent="0.3">
      <c r="A7" s="9"/>
      <c r="B7" s="10" t="s">
        <v>10</v>
      </c>
      <c r="C7" s="10" t="s">
        <v>11</v>
      </c>
      <c r="D7" s="15" t="s">
        <v>12</v>
      </c>
      <c r="E7" s="10" t="s">
        <v>13</v>
      </c>
      <c r="F7" s="10" t="s">
        <v>14</v>
      </c>
      <c r="G7" s="16" t="s">
        <v>15</v>
      </c>
    </row>
    <row r="8" spans="1:7" ht="15" customHeight="1" x14ac:dyDescent="0.2">
      <c r="A8" s="3" t="s">
        <v>16</v>
      </c>
      <c r="B8" s="4" t="e">
        <f>#REF!</f>
        <v>#REF!</v>
      </c>
      <c r="C8" s="4" t="e">
        <f>#REF!</f>
        <v>#REF!</v>
      </c>
      <c r="D8" s="17" t="e">
        <f>'расход по дому ТО'!I17</f>
        <v>#REF!</v>
      </c>
      <c r="E8" s="4">
        <v>1396.33</v>
      </c>
      <c r="F8" s="4">
        <v>0</v>
      </c>
      <c r="G8" s="67" t="e">
        <f>C14-D14</f>
        <v>#REF!</v>
      </c>
    </row>
    <row r="9" spans="1:7" ht="33" customHeight="1" x14ac:dyDescent="0.2">
      <c r="A9" s="2" t="s">
        <v>17</v>
      </c>
      <c r="B9" s="1">
        <v>0</v>
      </c>
      <c r="C9" s="1">
        <v>0</v>
      </c>
      <c r="D9" s="17" t="e">
        <f>(#REF!*1.74)*2</f>
        <v>#REF!</v>
      </c>
      <c r="E9" s="1">
        <v>0</v>
      </c>
      <c r="F9" s="1">
        <v>0</v>
      </c>
      <c r="G9" s="68"/>
    </row>
    <row r="10" spans="1:7" ht="31.5" customHeight="1" x14ac:dyDescent="0.2">
      <c r="A10" s="2" t="s">
        <v>18</v>
      </c>
      <c r="B10" s="1"/>
      <c r="C10" s="1"/>
      <c r="D10" s="17" t="e">
        <f>(#REF!*0.15)*2</f>
        <v>#REF!</v>
      </c>
      <c r="E10" s="1">
        <v>0</v>
      </c>
      <c r="F10" s="1">
        <v>0</v>
      </c>
      <c r="G10" s="68"/>
    </row>
    <row r="11" spans="1:7" ht="15" customHeight="1" x14ac:dyDescent="0.2">
      <c r="A11" s="3" t="s">
        <v>19</v>
      </c>
      <c r="B11" s="1">
        <v>0</v>
      </c>
      <c r="C11" s="1">
        <v>0</v>
      </c>
      <c r="D11" s="17"/>
      <c r="E11" s="1">
        <v>0</v>
      </c>
      <c r="F11" s="1">
        <v>0</v>
      </c>
      <c r="G11" s="68"/>
    </row>
    <row r="12" spans="1:7" ht="26.25" customHeight="1" x14ac:dyDescent="0.2">
      <c r="A12" s="2" t="s">
        <v>20</v>
      </c>
      <c r="B12" s="1">
        <v>0</v>
      </c>
      <c r="C12" s="1">
        <v>0</v>
      </c>
      <c r="D12" s="17"/>
      <c r="E12" s="1">
        <v>0</v>
      </c>
      <c r="F12" s="1">
        <v>0</v>
      </c>
      <c r="G12" s="68"/>
    </row>
    <row r="13" spans="1:7" ht="34.5" customHeight="1" thickBot="1" x14ac:dyDescent="0.25">
      <c r="A13" s="18" t="s">
        <v>21</v>
      </c>
      <c r="B13" s="6">
        <v>0</v>
      </c>
      <c r="C13" s="6">
        <v>0</v>
      </c>
      <c r="D13" s="38"/>
      <c r="E13" s="6">
        <v>0</v>
      </c>
      <c r="F13" s="6">
        <v>0</v>
      </c>
      <c r="G13" s="68"/>
    </row>
    <row r="14" spans="1:7" ht="15" customHeight="1" thickBot="1" x14ac:dyDescent="0.3">
      <c r="A14" s="11" t="s">
        <v>28</v>
      </c>
      <c r="B14" s="12" t="e">
        <f t="shared" ref="B14:G14" si="0">SUM(B8:B13)</f>
        <v>#REF!</v>
      </c>
      <c r="C14" s="12" t="e">
        <f t="shared" si="0"/>
        <v>#REF!</v>
      </c>
      <c r="D14" s="13" t="e">
        <f t="shared" si="0"/>
        <v>#REF!</v>
      </c>
      <c r="E14" s="12">
        <f t="shared" si="0"/>
        <v>1396.33</v>
      </c>
      <c r="F14" s="12">
        <f t="shared" si="0"/>
        <v>0</v>
      </c>
      <c r="G14" s="35" t="e">
        <f t="shared" si="0"/>
        <v>#REF!</v>
      </c>
    </row>
    <row r="15" spans="1:7" ht="15" customHeight="1" x14ac:dyDescent="0.25">
      <c r="A15" s="36"/>
      <c r="B15" s="36"/>
      <c r="C15" s="36"/>
      <c r="D15" s="37"/>
      <c r="E15" s="36"/>
      <c r="F15" s="36"/>
      <c r="G15" s="37"/>
    </row>
    <row r="16" spans="1:7" ht="15.75" x14ac:dyDescent="0.25">
      <c r="A16" s="65" t="s">
        <v>45</v>
      </c>
      <c r="B16" s="65"/>
      <c r="C16" s="65"/>
      <c r="D16" s="65"/>
      <c r="E16" s="65"/>
      <c r="F16" s="65"/>
      <c r="G16" s="14" t="e">
        <f>G5+C14-D14</f>
        <v>#REF!</v>
      </c>
    </row>
    <row r="17" spans="1:7" ht="15" customHeight="1" x14ac:dyDescent="0.25">
      <c r="A17" s="36"/>
      <c r="B17" s="36"/>
      <c r="C17" s="36"/>
      <c r="D17" s="37"/>
      <c r="E17" s="36"/>
      <c r="F17" s="36"/>
      <c r="G17" s="37"/>
    </row>
    <row r="18" spans="1:7" ht="15" customHeight="1" x14ac:dyDescent="0.25">
      <c r="A18" s="36"/>
      <c r="B18" s="36"/>
      <c r="C18" s="36"/>
      <c r="D18" s="37"/>
      <c r="E18" s="36"/>
      <c r="F18" s="36"/>
      <c r="G18" s="37"/>
    </row>
    <row r="19" spans="1:7" ht="15" customHeight="1" x14ac:dyDescent="0.25">
      <c r="A19" s="36"/>
      <c r="B19" s="36"/>
      <c r="C19" s="36"/>
      <c r="D19" s="37"/>
      <c r="E19" s="36"/>
      <c r="F19" s="36"/>
      <c r="G19" s="37"/>
    </row>
    <row r="20" spans="1:7" ht="15.75" x14ac:dyDescent="0.25">
      <c r="A20" s="65" t="s">
        <v>32</v>
      </c>
      <c r="B20" s="65"/>
      <c r="C20" s="65"/>
      <c r="D20" s="65"/>
      <c r="E20" s="65"/>
      <c r="F20" s="65"/>
      <c r="G20" s="14">
        <v>25717.79</v>
      </c>
    </row>
    <row r="21" spans="1:7" ht="15" customHeight="1" thickBot="1" x14ac:dyDescent="0.3">
      <c r="A21" s="36"/>
      <c r="B21" s="36"/>
      <c r="C21" s="36"/>
      <c r="D21" s="37"/>
      <c r="E21" s="36"/>
      <c r="F21" s="36"/>
      <c r="G21" s="37"/>
    </row>
    <row r="22" spans="1:7" ht="15" customHeight="1" thickBot="1" x14ac:dyDescent="0.25">
      <c r="A22" s="39" t="s">
        <v>29</v>
      </c>
      <c r="B22" s="7" t="e">
        <f>#REF!</f>
        <v>#REF!</v>
      </c>
      <c r="C22" s="7" t="e">
        <f>#REF!</f>
        <v>#REF!</v>
      </c>
      <c r="D22" s="40">
        <v>0</v>
      </c>
      <c r="E22" s="7">
        <v>338.64</v>
      </c>
      <c r="F22" s="7">
        <v>0</v>
      </c>
      <c r="G22" s="41" t="e">
        <f>C22-D22</f>
        <v>#REF!</v>
      </c>
    </row>
    <row r="23" spans="1:7" x14ac:dyDescent="0.2">
      <c r="G23" s="19"/>
    </row>
    <row r="24" spans="1:7" ht="15.75" x14ac:dyDescent="0.25">
      <c r="A24" s="65" t="s">
        <v>45</v>
      </c>
      <c r="B24" s="65"/>
      <c r="C24" s="65"/>
      <c r="D24" s="65"/>
      <c r="E24" s="65"/>
      <c r="F24" s="65"/>
      <c r="G24" s="14" t="e">
        <f>G20+C22-D22</f>
        <v>#REF!</v>
      </c>
    </row>
    <row r="27" spans="1:7" x14ac:dyDescent="0.2">
      <c r="A27" s="66" t="s">
        <v>42</v>
      </c>
      <c r="B27" s="66"/>
      <c r="C27" s="66"/>
      <c r="D27" s="66"/>
      <c r="E27" s="6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8" max="8" width="9.85546875" bestFit="1" customWidth="1"/>
    <col min="9" max="9" width="13" customWidth="1"/>
  </cols>
  <sheetData>
    <row r="2" spans="1:9" ht="17.25" x14ac:dyDescent="0.3">
      <c r="A2" s="70" t="s">
        <v>22</v>
      </c>
      <c r="B2" s="70"/>
      <c r="C2" s="70"/>
      <c r="D2" s="70"/>
      <c r="E2" s="70"/>
      <c r="F2" s="70"/>
      <c r="G2" s="70"/>
      <c r="H2" s="70"/>
      <c r="I2" s="70"/>
    </row>
    <row r="3" spans="1:9" ht="17.25" x14ac:dyDescent="0.3">
      <c r="A3" s="70" t="s">
        <v>30</v>
      </c>
      <c r="B3" s="70"/>
      <c r="C3" s="70"/>
      <c r="D3" s="70"/>
      <c r="E3" s="70"/>
      <c r="F3" s="70"/>
      <c r="G3" s="70"/>
      <c r="H3" s="70"/>
      <c r="I3" s="70"/>
    </row>
    <row r="4" spans="1:9" ht="17.25" x14ac:dyDescent="0.3">
      <c r="A4" s="70" t="s">
        <v>43</v>
      </c>
      <c r="B4" s="70"/>
      <c r="C4" s="70"/>
      <c r="D4" s="70"/>
      <c r="E4" s="70"/>
      <c r="F4" s="70"/>
      <c r="G4" s="70"/>
      <c r="H4" s="70"/>
      <c r="I4" s="70"/>
    </row>
    <row r="5" spans="1:9" ht="13.5" thickBot="1" x14ac:dyDescent="0.25"/>
    <row r="6" spans="1:9" ht="45.75" thickBot="1" x14ac:dyDescent="0.25">
      <c r="A6" s="20" t="s">
        <v>0</v>
      </c>
      <c r="B6" s="21" t="s">
        <v>1</v>
      </c>
      <c r="C6" s="22" t="s">
        <v>2</v>
      </c>
      <c r="D6" s="22" t="s">
        <v>23</v>
      </c>
      <c r="E6" s="22" t="s">
        <v>4</v>
      </c>
      <c r="F6" s="23" t="s">
        <v>33</v>
      </c>
      <c r="G6" s="23" t="s">
        <v>24</v>
      </c>
      <c r="H6" s="23" t="s">
        <v>8</v>
      </c>
      <c r="I6" s="5" t="s">
        <v>25</v>
      </c>
    </row>
    <row r="7" spans="1:9" x14ac:dyDescent="0.2">
      <c r="A7" s="24">
        <v>1</v>
      </c>
      <c r="B7" s="25">
        <v>2015</v>
      </c>
      <c r="C7" s="26" t="s">
        <v>34</v>
      </c>
      <c r="D7" s="27" t="s">
        <v>35</v>
      </c>
      <c r="E7" s="28" t="s">
        <v>36</v>
      </c>
      <c r="F7" s="29" t="s">
        <v>37</v>
      </c>
      <c r="G7" s="29"/>
      <c r="H7" s="29"/>
      <c r="I7" s="30">
        <v>5370.04</v>
      </c>
    </row>
    <row r="8" spans="1:9" ht="25.5" x14ac:dyDescent="0.2">
      <c r="A8" s="24">
        <v>2</v>
      </c>
      <c r="B8" s="25">
        <v>2015</v>
      </c>
      <c r="C8" s="26" t="s">
        <v>34</v>
      </c>
      <c r="D8" s="27" t="s">
        <v>38</v>
      </c>
      <c r="E8" s="28" t="s">
        <v>39</v>
      </c>
      <c r="F8" s="29"/>
      <c r="G8" s="29"/>
      <c r="H8" s="29"/>
      <c r="I8" s="30">
        <v>562.91999999999996</v>
      </c>
    </row>
    <row r="9" spans="1:9" x14ac:dyDescent="0.2">
      <c r="A9" s="24">
        <v>3</v>
      </c>
      <c r="B9" s="25">
        <v>2015</v>
      </c>
      <c r="C9" s="26" t="s">
        <v>34</v>
      </c>
      <c r="D9" s="27"/>
      <c r="E9" s="28" t="s">
        <v>40</v>
      </c>
      <c r="F9" s="29" t="s">
        <v>41</v>
      </c>
      <c r="G9" s="29">
        <v>201</v>
      </c>
      <c r="H9" s="42">
        <v>42185</v>
      </c>
      <c r="I9" s="30">
        <v>4326.21</v>
      </c>
    </row>
    <row r="10" spans="1:9" x14ac:dyDescent="0.2">
      <c r="A10" s="24"/>
      <c r="B10" s="25"/>
      <c r="C10" s="26"/>
      <c r="D10" s="27"/>
      <c r="E10" s="28"/>
      <c r="F10" s="29"/>
      <c r="G10" s="29"/>
      <c r="H10" s="29"/>
      <c r="I10" s="30"/>
    </row>
    <row r="11" spans="1:9" x14ac:dyDescent="0.2">
      <c r="A11" s="24"/>
      <c r="B11" s="25"/>
      <c r="C11" s="26"/>
      <c r="D11" s="27"/>
      <c r="E11" s="28"/>
      <c r="F11" s="29"/>
      <c r="G11" s="29"/>
      <c r="H11" s="29"/>
      <c r="I11" s="30"/>
    </row>
    <row r="12" spans="1:9" x14ac:dyDescent="0.2">
      <c r="A12" s="24"/>
      <c r="B12" s="25"/>
      <c r="C12" s="26"/>
      <c r="D12" s="27"/>
      <c r="E12" s="28"/>
      <c r="F12" s="29"/>
      <c r="G12" s="29"/>
      <c r="H12" s="29"/>
      <c r="I12" s="30"/>
    </row>
    <row r="13" spans="1:9" x14ac:dyDescent="0.2">
      <c r="A13" s="24"/>
      <c r="B13" s="25"/>
      <c r="C13" s="26"/>
      <c r="D13" s="27"/>
      <c r="E13" s="28"/>
      <c r="F13" s="29"/>
      <c r="G13" s="29"/>
      <c r="H13" s="29"/>
      <c r="I13" s="30"/>
    </row>
    <row r="14" spans="1:9" x14ac:dyDescent="0.2">
      <c r="A14" s="24"/>
      <c r="B14" s="25"/>
      <c r="C14" s="26"/>
      <c r="D14" s="27"/>
      <c r="E14" s="28"/>
      <c r="F14" s="29"/>
      <c r="G14" s="29"/>
      <c r="H14" s="29"/>
      <c r="I14" s="30"/>
    </row>
    <row r="15" spans="1:9" x14ac:dyDescent="0.2">
      <c r="A15" s="24"/>
      <c r="B15" s="78" t="s">
        <v>31</v>
      </c>
      <c r="C15" s="79"/>
      <c r="D15" s="79"/>
      <c r="E15" s="79"/>
      <c r="F15" s="79"/>
      <c r="G15" s="79"/>
      <c r="H15" s="80"/>
      <c r="I15" s="30">
        <f>1306.8*2</f>
        <v>2613.6</v>
      </c>
    </row>
    <row r="16" spans="1:9" ht="15.75" thickBot="1" x14ac:dyDescent="0.25">
      <c r="A16" s="31"/>
      <c r="B16" s="71" t="s">
        <v>26</v>
      </c>
      <c r="C16" s="72"/>
      <c r="D16" s="72"/>
      <c r="E16" s="72"/>
      <c r="F16" s="72"/>
      <c r="G16" s="72"/>
      <c r="H16" s="73"/>
      <c r="I16" s="32" t="e">
        <f>#REF!+#REF!</f>
        <v>#REF!</v>
      </c>
    </row>
    <row r="17" spans="1:9" ht="15.75" thickBot="1" x14ac:dyDescent="0.3">
      <c r="A17" s="74" t="s">
        <v>27</v>
      </c>
      <c r="B17" s="75"/>
      <c r="C17" s="75"/>
      <c r="D17" s="33"/>
      <c r="E17" s="33"/>
      <c r="F17" s="33"/>
      <c r="G17" s="33"/>
      <c r="H17" s="33"/>
      <c r="I17" s="34" t="e">
        <f>SUM(I7:I16)</f>
        <v>#REF!</v>
      </c>
    </row>
    <row r="18" spans="1:9" x14ac:dyDescent="0.2">
      <c r="A18" s="76"/>
      <c r="B18" s="76"/>
      <c r="C18" s="77"/>
      <c r="D18" s="77"/>
      <c r="E18" s="77"/>
      <c r="F18" s="77"/>
      <c r="G18" s="77"/>
      <c r="H18" s="77"/>
      <c r="I18" s="77"/>
    </row>
    <row r="22" spans="1:9" ht="15" x14ac:dyDescent="0.25">
      <c r="A22" s="69" t="s">
        <v>42</v>
      </c>
      <c r="B22" s="69"/>
      <c r="C22" s="69"/>
      <c r="D22" s="69"/>
      <c r="E22" s="69"/>
      <c r="F22" s="69"/>
      <c r="G22" s="69"/>
      <c r="H22" s="69"/>
      <c r="I22" s="69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2016-01-26T08:27:44Z</cp:lastPrinted>
  <dcterms:created xsi:type="dcterms:W3CDTF">2015-02-24T21:57:31Z</dcterms:created>
  <dcterms:modified xsi:type="dcterms:W3CDTF">2017-10-29T20:45:18Z</dcterms:modified>
</cp:coreProperties>
</file>