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3" activeTab="3"/>
  </bookViews>
  <sheets>
    <sheet name="общий отчет по дому за 15 г" sheetId="1" state="hidden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calcPr calcId="145621"/>
</workbook>
</file>

<file path=xl/calcChain.xml><?xml version="1.0" encoding="utf-8"?>
<calcChain xmlns="http://schemas.openxmlformats.org/spreadsheetml/2006/main">
  <c r="F18" i="6" l="1"/>
  <c r="E8" i="1" l="1"/>
  <c r="E7" i="1"/>
  <c r="C10" i="4" l="1"/>
  <c r="B10" i="4"/>
  <c r="F13" i="4" l="1"/>
  <c r="E13" i="4"/>
  <c r="E6" i="1" s="1"/>
  <c r="C7" i="1" l="1"/>
  <c r="B7" i="4"/>
  <c r="B13" i="4" s="1"/>
  <c r="C6" i="1" s="1"/>
  <c r="C7" i="4"/>
  <c r="C13" i="4" s="1"/>
  <c r="C11" i="1"/>
  <c r="D11" i="1"/>
  <c r="C13" i="1"/>
  <c r="D13" i="1"/>
  <c r="C15" i="1"/>
  <c r="D15" i="1"/>
  <c r="F15" i="1" s="1"/>
  <c r="C16" i="1"/>
  <c r="D16" i="1"/>
  <c r="D6" i="1" l="1"/>
  <c r="C8" i="1"/>
  <c r="I11" i="2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<sst xmlns="http://schemas.openxmlformats.org/spreadsheetml/2006/main" count="91" uniqueCount="79">
  <si>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</si>
  <si>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</si>
  <si>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</si>
  <si>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</si>
  <si>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</si>
  <si>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</si>
  <si>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</si>
  <si>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</si>
  <si>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</si>
  <si>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</si>
  <si>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</si>
  <si>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</si>
  <si>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</si>
  <si>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</si>
  <si>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</si>
  <si>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</si>
  <si>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</si>
  <si>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</si>
  <si>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</si>
  <si>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</si>
  <si>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</si>
  <si>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</si>
  <si>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</si>
  <si>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</si>
  <si>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</si>
  <si>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</si>
  <si>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</si>
  <si>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</si>
  <si>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</si>
  <si>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</si>
  <si>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</si>
  <si>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</si>
  <si>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</si>
  <si>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</si>
  <si>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</si>
  <si>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</si>
  <si>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</si>
  <si>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</si>
  <si>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</si>
  <si>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</si>
  <si>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</si>
  <si>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в доме по адресу ул. Октябрьская, 44-В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</si>
  <si>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</si>
  <si>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</si>
  <si>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</si>
  <si>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Объем выполненных работ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</si>
  <si>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</si>
  <si>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</si>
  <si>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</si>
  <si>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</si>
  <si>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</si>
  <si>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подвал</t>
  </si>
  <si>
    <t>Информация о выполненных работах  по статье "Содержание и Ремонт жилья"</t>
  </si>
  <si>
    <t>ООО У0 "ТаганСервис"</t>
  </si>
  <si>
    <t>январь</t>
  </si>
  <si>
    <t>Изготовление и доставка пескосоляной смеси</t>
  </si>
  <si>
    <t>март</t>
  </si>
  <si>
    <t>3подъезд</t>
  </si>
  <si>
    <t>Ремонт светильника</t>
  </si>
  <si>
    <t>Смена ламп</t>
  </si>
  <si>
    <t>кв. 10</t>
  </si>
  <si>
    <t>Ремонт ЩЭ</t>
  </si>
  <si>
    <t>февраль</t>
  </si>
  <si>
    <t>МКД</t>
  </si>
  <si>
    <t>Обследование техсостояния</t>
  </si>
  <si>
    <t>апрель</t>
  </si>
  <si>
    <t>подъезд 4</t>
  </si>
  <si>
    <t>Спил дерева</t>
  </si>
  <si>
    <t>июнь</t>
  </si>
  <si>
    <t>территория</t>
  </si>
  <si>
    <t>Покос травы</t>
  </si>
  <si>
    <t>июль</t>
  </si>
  <si>
    <t xml:space="preserve">за период с 01.01.2017 г по 30.09.2017г. </t>
  </si>
  <si>
    <t>август</t>
  </si>
  <si>
    <t>ЦО</t>
  </si>
  <si>
    <t>Приварка резьб</t>
  </si>
  <si>
    <t>сентябрь</t>
  </si>
  <si>
    <t>ЦО, ввод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</si>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</sst>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2" fontId="4" fillId="0" borderId="21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3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2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5" xfId="0" applyNumberFormat="1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4" fillId="0" borderId="34" xfId="0" applyNumberFormat="1" applyFont="1" applyBorder="1" applyAlignment="1"/>
    <xf numFmtId="164" fontId="4" fillId="0" borderId="35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0" t="s">
        <v>13</v>
      </c>
      <c r="C2" s="50"/>
      <c r="D2" s="50"/>
      <c r="E2" s="50"/>
      <c r="F2" s="50"/>
    </row>
    <row r="3" spans="2:9" ht="26.25" customHeight="1" x14ac:dyDescent="0.35">
      <c r="B3" s="49" t="s">
        <v>47</v>
      </c>
      <c r="C3" s="49"/>
      <c r="D3" s="49"/>
      <c r="E3" s="49"/>
      <c r="F3" s="49"/>
      <c r="G3" s="1"/>
      <c r="H3" s="1"/>
      <c r="I3" s="1"/>
    </row>
    <row r="4" spans="2:9" ht="30" customHeight="1" thickBot="1" x14ac:dyDescent="0.25">
      <c r="B4" s="49"/>
      <c r="C4" s="49"/>
      <c r="D4" s="49"/>
      <c r="E4" s="49"/>
      <c r="F4" s="49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42</v>
      </c>
      <c r="F5" s="5" t="s">
        <v>43</v>
      </c>
    </row>
    <row r="6" spans="2:9" x14ac:dyDescent="0.2">
      <c r="B6" s="32" t="s">
        <v>1</v>
      </c>
      <c r="C6" s="33" t="e">
        <f>'отчет тек. ремонт'!B13</f>
        <v>#REF!</v>
      </c>
      <c r="D6" s="33" t="e">
        <f>'отчет тек. ремонт'!C13</f>
        <v>#REF!</v>
      </c>
      <c r="E6" s="33">
        <f>'отчет тек. ремонт'!E13</f>
        <v>8697.4500000000007</v>
      </c>
      <c r="F6" s="40" t="e">
        <f>'отчет тек. ремонт'!G15</f>
        <v>#REF!</v>
      </c>
    </row>
    <row r="7" spans="2:9" x14ac:dyDescent="0.2">
      <c r="B7" s="34" t="s">
        <v>25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1" t="e">
        <f>#REF!</f>
        <v>#REF!</v>
      </c>
    </row>
    <row r="8" spans="2:9" ht="25.5" x14ac:dyDescent="0.2">
      <c r="B8" s="35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42" t="e">
        <f>#REF!</f>
        <v>#REF!</v>
      </c>
    </row>
    <row r="9" spans="2:9" ht="51" x14ac:dyDescent="0.2">
      <c r="B9" s="35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5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5" t="s">
        <v>5</v>
      </c>
      <c r="C11" s="2" t="e">
        <f>#REF!</f>
        <v>#REF!</v>
      </c>
      <c r="D11" s="2" t="e">
        <f>#REF!</f>
        <v>#REF!</v>
      </c>
      <c r="E11" s="2">
        <v>2920.46</v>
      </c>
      <c r="F11" s="36">
        <v>0</v>
      </c>
    </row>
    <row r="12" spans="2:9" x14ac:dyDescent="0.2">
      <c r="B12" s="35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5" t="s">
        <v>7</v>
      </c>
      <c r="C13" s="2" t="e">
        <f>#REF!</f>
        <v>#REF!</v>
      </c>
      <c r="D13" s="2" t="e">
        <f>#REF!</f>
        <v>#REF!</v>
      </c>
      <c r="E13" s="2">
        <v>2973.54</v>
      </c>
      <c r="F13" s="36">
        <v>0</v>
      </c>
    </row>
    <row r="14" spans="2:9" ht="25.5" x14ac:dyDescent="0.2">
      <c r="B14" s="35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5" t="s">
        <v>9</v>
      </c>
      <c r="C15" s="2" t="e">
        <f>#REF!</f>
        <v>#REF!</v>
      </c>
      <c r="D15" s="2" t="e">
        <f>#REF!</f>
        <v>#REF!</v>
      </c>
      <c r="E15" s="2">
        <v>410.67</v>
      </c>
      <c r="F15" s="36" t="e">
        <f>D15</f>
        <v>#REF!</v>
      </c>
    </row>
    <row r="16" spans="2:9" ht="26.25" thickBot="1" x14ac:dyDescent="0.25">
      <c r="B16" s="37" t="s">
        <v>10</v>
      </c>
      <c r="C16" s="38" t="e">
        <f>#REF!</f>
        <v>#REF!</v>
      </c>
      <c r="D16" s="38" t="e">
        <f>#REF!</f>
        <v>#REF!</v>
      </c>
      <c r="E16" s="38">
        <v>2689.24</v>
      </c>
      <c r="F16" s="39">
        <v>0</v>
      </c>
    </row>
    <row r="18" spans="2:6" ht="19.5" customHeight="1" x14ac:dyDescent="0.2">
      <c r="B18" s="51" t="s">
        <v>46</v>
      </c>
      <c r="C18" s="51"/>
      <c r="D18" s="51"/>
      <c r="E18" s="51"/>
      <c r="F18" s="5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2" t="s">
        <v>50</v>
      </c>
      <c r="B2" s="52"/>
      <c r="C2" s="52"/>
      <c r="D2" s="52"/>
      <c r="E2" s="52"/>
      <c r="F2" s="52"/>
      <c r="G2" s="52"/>
    </row>
    <row r="3" spans="1:7" ht="23.25" x14ac:dyDescent="0.35">
      <c r="A3" s="12"/>
      <c r="B3" s="12"/>
      <c r="C3" s="12"/>
      <c r="D3" s="12"/>
      <c r="E3" s="12"/>
      <c r="F3" s="12"/>
      <c r="G3" s="12"/>
    </row>
    <row r="4" spans="1:7" ht="15.75" x14ac:dyDescent="0.25">
      <c r="A4" s="53" t="s">
        <v>44</v>
      </c>
      <c r="B4" s="53"/>
      <c r="C4" s="53"/>
      <c r="D4" s="53"/>
      <c r="E4" s="53"/>
      <c r="F4" s="53"/>
      <c r="G4" s="13">
        <v>111830.76</v>
      </c>
    </row>
    <row r="5" spans="1:7" ht="13.5" thickBot="1" x14ac:dyDescent="0.25"/>
    <row r="6" spans="1:7" ht="60" customHeight="1" thickBot="1" x14ac:dyDescent="0.3">
      <c r="A6" s="14"/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6" t="s">
        <v>31</v>
      </c>
    </row>
    <row r="7" spans="1:7" x14ac:dyDescent="0.2">
      <c r="A7" s="7" t="s">
        <v>1</v>
      </c>
      <c r="B7" s="3" t="e">
        <f>#REF!+#REF!</f>
        <v>#REF!</v>
      </c>
      <c r="C7" s="3" t="e">
        <f>#REF!+#REF!</f>
        <v>#REF!</v>
      </c>
      <c r="D7" s="54" t="e">
        <f>'расход по дому ТР 15'!I12</f>
        <v>#REF!</v>
      </c>
      <c r="E7" s="3">
        <v>8697.4500000000007</v>
      </c>
      <c r="F7" s="3">
        <v>0</v>
      </c>
      <c r="G7" s="54" t="e">
        <f>C13-D13</f>
        <v>#REF!</v>
      </c>
    </row>
    <row r="8" spans="1:7" x14ac:dyDescent="0.2">
      <c r="A8" s="6" t="s">
        <v>32</v>
      </c>
      <c r="B8" s="2">
        <v>0</v>
      </c>
      <c r="C8" s="2">
        <v>0</v>
      </c>
      <c r="D8" s="55"/>
      <c r="E8" s="2">
        <v>0</v>
      </c>
      <c r="F8" s="2">
        <v>0</v>
      </c>
      <c r="G8" s="55"/>
    </row>
    <row r="9" spans="1:7" x14ac:dyDescent="0.2">
      <c r="A9" s="6" t="s">
        <v>33</v>
      </c>
      <c r="B9" s="2">
        <v>0</v>
      </c>
      <c r="C9" s="2">
        <v>0</v>
      </c>
      <c r="D9" s="55"/>
      <c r="E9" s="2">
        <v>0</v>
      </c>
      <c r="F9" s="2">
        <v>0</v>
      </c>
      <c r="G9" s="55"/>
    </row>
    <row r="10" spans="1:7" x14ac:dyDescent="0.2">
      <c r="A10" s="7" t="s">
        <v>34</v>
      </c>
      <c r="B10" s="2" t="e">
        <f>#REF!</f>
        <v>#REF!</v>
      </c>
      <c r="C10" s="2" t="e">
        <f>#REF!</f>
        <v>#REF!</v>
      </c>
      <c r="D10" s="55"/>
      <c r="E10" s="2">
        <v>0</v>
      </c>
      <c r="F10" s="2">
        <v>0</v>
      </c>
      <c r="G10" s="55"/>
    </row>
    <row r="11" spans="1:7" x14ac:dyDescent="0.2">
      <c r="A11" s="6" t="s">
        <v>35</v>
      </c>
      <c r="B11" s="2">
        <v>0</v>
      </c>
      <c r="C11" s="2">
        <v>0</v>
      </c>
      <c r="D11" s="55"/>
      <c r="E11" s="2">
        <v>0</v>
      </c>
      <c r="F11" s="2">
        <v>0</v>
      </c>
      <c r="G11" s="55"/>
    </row>
    <row r="12" spans="1:7" ht="13.5" thickBot="1" x14ac:dyDescent="0.25">
      <c r="A12" s="17" t="s">
        <v>36</v>
      </c>
      <c r="B12" s="2">
        <v>0</v>
      </c>
      <c r="C12" s="2">
        <v>0</v>
      </c>
      <c r="D12" s="56"/>
      <c r="E12" s="2">
        <v>0</v>
      </c>
      <c r="F12" s="2">
        <v>0</v>
      </c>
      <c r="G12" s="56"/>
    </row>
    <row r="13" spans="1:7" ht="15.75" thickBot="1" x14ac:dyDescent="0.3">
      <c r="A13" s="18" t="s">
        <v>37</v>
      </c>
      <c r="B13" s="19" t="e">
        <f>SUM(B7:B12)</f>
        <v>#REF!</v>
      </c>
      <c r="C13" s="19" t="e">
        <f>SUM(C7:C12)</f>
        <v>#REF!</v>
      </c>
      <c r="D13" s="20" t="e">
        <f>SUM(D7)</f>
        <v>#REF!</v>
      </c>
      <c r="E13" s="19">
        <f>SUM(E7:E12)</f>
        <v>8697.4500000000007</v>
      </c>
      <c r="F13" s="19">
        <f>SUM(F7:F12)</f>
        <v>0</v>
      </c>
      <c r="G13" s="31" t="e">
        <f>G7</f>
        <v>#REF!</v>
      </c>
    </row>
    <row r="15" spans="1:7" ht="15.75" x14ac:dyDescent="0.25">
      <c r="A15" s="53" t="s">
        <v>48</v>
      </c>
      <c r="B15" s="53"/>
      <c r="C15" s="53"/>
      <c r="D15" s="53"/>
      <c r="E15" s="53"/>
      <c r="F15" s="53"/>
      <c r="G15" s="21" t="e">
        <f>G4+C13-D13</f>
        <v>#REF!</v>
      </c>
    </row>
    <row r="17" spans="1:5" x14ac:dyDescent="0.2">
      <c r="A17" s="51" t="s">
        <v>46</v>
      </c>
      <c r="B17" s="51"/>
      <c r="C17" s="51"/>
      <c r="D17" s="51"/>
      <c r="E17" s="5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47.42578125" customWidth="1"/>
    <col min="6" max="7" width="0" hidden="1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3" t="s">
        <v>49</v>
      </c>
      <c r="B1" s="63"/>
      <c r="C1" s="63"/>
      <c r="D1" s="63"/>
      <c r="E1" s="63"/>
      <c r="F1" s="63"/>
      <c r="G1" s="63"/>
      <c r="H1" s="63"/>
      <c r="I1" s="63"/>
    </row>
    <row r="2" spans="1:9" ht="16.5" customHeight="1" x14ac:dyDescent="0.2">
      <c r="A2" s="64" t="s">
        <v>14</v>
      </c>
      <c r="B2" s="66" t="s">
        <v>15</v>
      </c>
      <c r="C2" s="66" t="s">
        <v>16</v>
      </c>
      <c r="D2" s="66" t="s">
        <v>17</v>
      </c>
      <c r="E2" s="66" t="s">
        <v>18</v>
      </c>
      <c r="F2" s="66" t="s">
        <v>19</v>
      </c>
      <c r="G2" s="66" t="s">
        <v>20</v>
      </c>
      <c r="H2" s="66" t="s">
        <v>21</v>
      </c>
      <c r="I2" s="66" t="s">
        <v>22</v>
      </c>
    </row>
    <row r="3" spans="1:9" ht="29.25" customHeight="1" thickBot="1" x14ac:dyDescent="0.25">
      <c r="A3" s="65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3"/>
      <c r="B4" s="3"/>
      <c r="C4" s="3"/>
      <c r="D4" s="3"/>
      <c r="E4" s="3"/>
      <c r="F4" s="3"/>
      <c r="G4" s="3"/>
      <c r="H4" s="9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57" t="s">
        <v>23</v>
      </c>
      <c r="B11" s="58"/>
      <c r="C11" s="58"/>
      <c r="D11" s="58"/>
      <c r="E11" s="58"/>
      <c r="F11" s="58"/>
      <c r="G11" s="58"/>
      <c r="H11" s="59"/>
      <c r="I11" s="10" t="e">
        <f>#REF!+#REF!</f>
        <v>#REF!</v>
      </c>
    </row>
    <row r="12" spans="1:9" ht="15.75" thickBot="1" x14ac:dyDescent="0.3">
      <c r="A12" s="60" t="s">
        <v>24</v>
      </c>
      <c r="B12" s="61"/>
      <c r="C12" s="61"/>
      <c r="D12" s="61"/>
      <c r="E12" s="61"/>
      <c r="F12" s="61"/>
      <c r="G12" s="61"/>
      <c r="H12" s="62"/>
      <c r="I12" s="11" t="e">
        <f>SUM(I4:I11)</f>
        <v>#REF!</v>
      </c>
    </row>
    <row r="15" spans="1:9" x14ac:dyDescent="0.2">
      <c r="A15" s="51" t="s">
        <v>46</v>
      </c>
      <c r="B15" s="51"/>
      <c r="C15" s="51"/>
      <c r="D15" s="51"/>
      <c r="E15" s="51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C15" sqref="C15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70" t="s">
        <v>52</v>
      </c>
      <c r="B2" s="70"/>
      <c r="C2" s="70"/>
      <c r="D2" s="70"/>
      <c r="E2" s="70"/>
      <c r="F2" s="70"/>
    </row>
    <row r="3" spans="1:6" ht="17.25" x14ac:dyDescent="0.3">
      <c r="A3" s="70" t="s">
        <v>41</v>
      </c>
      <c r="B3" s="70"/>
      <c r="C3" s="70"/>
      <c r="D3" s="70"/>
      <c r="E3" s="70"/>
      <c r="F3" s="70"/>
    </row>
    <row r="4" spans="1:6" ht="17.25" x14ac:dyDescent="0.3">
      <c r="A4" s="70" t="s">
        <v>72</v>
      </c>
      <c r="B4" s="70"/>
      <c r="C4" s="70"/>
      <c r="D4" s="70"/>
      <c r="E4" s="70"/>
      <c r="F4" s="70"/>
    </row>
    <row r="5" spans="1:6" ht="13.5" thickBot="1" x14ac:dyDescent="0.25"/>
    <row r="6" spans="1:6" ht="45.75" thickBot="1" x14ac:dyDescent="0.25">
      <c r="A6" s="22" t="s">
        <v>14</v>
      </c>
      <c r="B6" s="23" t="s">
        <v>16</v>
      </c>
      <c r="C6" s="23" t="s">
        <v>38</v>
      </c>
      <c r="D6" s="23" t="s">
        <v>18</v>
      </c>
      <c r="E6" s="24" t="s">
        <v>45</v>
      </c>
      <c r="F6" s="5" t="s">
        <v>39</v>
      </c>
    </row>
    <row r="7" spans="1:6" ht="25.5" x14ac:dyDescent="0.2">
      <c r="A7" s="25">
        <v>1</v>
      </c>
      <c r="B7" s="26" t="s">
        <v>54</v>
      </c>
      <c r="C7" s="27"/>
      <c r="D7" s="28" t="s">
        <v>55</v>
      </c>
      <c r="E7" s="29">
        <v>106.5</v>
      </c>
      <c r="F7" s="30">
        <v>1597</v>
      </c>
    </row>
    <row r="8" spans="1:6" x14ac:dyDescent="0.2">
      <c r="A8" s="25"/>
      <c r="B8" s="26" t="s">
        <v>62</v>
      </c>
      <c r="C8" s="27" t="s">
        <v>63</v>
      </c>
      <c r="D8" s="28" t="s">
        <v>64</v>
      </c>
      <c r="E8" s="29"/>
      <c r="F8" s="30">
        <v>1078</v>
      </c>
    </row>
    <row r="9" spans="1:6" x14ac:dyDescent="0.2">
      <c r="A9" s="25">
        <v>2</v>
      </c>
      <c r="B9" s="26" t="s">
        <v>56</v>
      </c>
      <c r="C9" s="27" t="s">
        <v>57</v>
      </c>
      <c r="D9" s="28" t="s">
        <v>58</v>
      </c>
      <c r="E9" s="29">
        <v>1</v>
      </c>
      <c r="F9" s="30">
        <v>397</v>
      </c>
    </row>
    <row r="10" spans="1:6" x14ac:dyDescent="0.2">
      <c r="A10" s="25">
        <v>3</v>
      </c>
      <c r="B10" s="26" t="s">
        <v>56</v>
      </c>
      <c r="C10" s="27" t="s">
        <v>51</v>
      </c>
      <c r="D10" s="28" t="s">
        <v>59</v>
      </c>
      <c r="E10" s="29">
        <v>4</v>
      </c>
      <c r="F10" s="30">
        <v>176</v>
      </c>
    </row>
    <row r="11" spans="1:6" x14ac:dyDescent="0.2">
      <c r="A11" s="25">
        <v>4</v>
      </c>
      <c r="B11" s="26" t="s">
        <v>56</v>
      </c>
      <c r="C11" s="27" t="s">
        <v>60</v>
      </c>
      <c r="D11" s="28" t="s">
        <v>61</v>
      </c>
      <c r="E11" s="29">
        <v>1</v>
      </c>
      <c r="F11" s="30">
        <v>266</v>
      </c>
    </row>
    <row r="12" spans="1:6" x14ac:dyDescent="0.2">
      <c r="A12" s="25">
        <v>5</v>
      </c>
      <c r="B12" s="44" t="s">
        <v>65</v>
      </c>
      <c r="C12" s="27"/>
      <c r="D12" s="28" t="s">
        <v>64</v>
      </c>
      <c r="E12" s="28">
        <v>1</v>
      </c>
      <c r="F12" s="45">
        <v>808</v>
      </c>
    </row>
    <row r="13" spans="1:6" x14ac:dyDescent="0.2">
      <c r="A13" s="25">
        <v>6</v>
      </c>
      <c r="B13" s="44" t="s">
        <v>65</v>
      </c>
      <c r="C13" s="27" t="s">
        <v>66</v>
      </c>
      <c r="D13" s="28" t="s">
        <v>67</v>
      </c>
      <c r="E13" s="28">
        <v>1</v>
      </c>
      <c r="F13" s="45">
        <v>3534</v>
      </c>
    </row>
    <row r="14" spans="1:6" x14ac:dyDescent="0.2">
      <c r="A14" s="25">
        <v>7</v>
      </c>
      <c r="B14" s="44" t="s">
        <v>68</v>
      </c>
      <c r="C14" s="27" t="s">
        <v>69</v>
      </c>
      <c r="D14" s="28" t="s">
        <v>70</v>
      </c>
      <c r="E14" s="28">
        <v>500</v>
      </c>
      <c r="F14" s="45">
        <v>1684</v>
      </c>
    </row>
    <row r="15" spans="1:6" x14ac:dyDescent="0.2">
      <c r="A15" s="48">
        <v>8</v>
      </c>
      <c r="B15" s="44" t="s">
        <v>71</v>
      </c>
      <c r="C15" s="27" t="s">
        <v>69</v>
      </c>
      <c r="D15" s="28" t="s">
        <v>70</v>
      </c>
      <c r="E15" s="28">
        <v>500</v>
      </c>
      <c r="F15" s="45">
        <v>1684</v>
      </c>
    </row>
    <row r="16" spans="1:6" x14ac:dyDescent="0.2">
      <c r="A16" s="25">
        <v>9</v>
      </c>
      <c r="B16" s="44" t="s">
        <v>73</v>
      </c>
      <c r="C16" s="27" t="s">
        <v>74</v>
      </c>
      <c r="D16" s="28" t="s">
        <v>75</v>
      </c>
      <c r="E16" s="28">
        <v>1</v>
      </c>
      <c r="F16" s="45">
        <v>941</v>
      </c>
    </row>
    <row r="17" spans="1:6" x14ac:dyDescent="0.2">
      <c r="A17" s="48">
        <v>10</v>
      </c>
      <c r="B17" s="44" t="s">
        <v>76</v>
      </c>
      <c r="C17" s="27" t="s">
        <v>77</v>
      </c>
      <c r="D17" s="28" t="s">
        <v>78</v>
      </c>
      <c r="E17" s="28">
        <v>1775</v>
      </c>
      <c r="F17" s="45">
        <v>49034</v>
      </c>
    </row>
    <row r="18" spans="1:6" ht="15.75" thickBot="1" x14ac:dyDescent="0.3">
      <c r="A18" s="71" t="s">
        <v>40</v>
      </c>
      <c r="B18" s="72"/>
      <c r="C18" s="46"/>
      <c r="D18" s="46"/>
      <c r="E18" s="46"/>
      <c r="F18" s="47">
        <f>SUM(F7:F17)</f>
        <v>61199</v>
      </c>
    </row>
    <row r="19" spans="1:6" x14ac:dyDescent="0.2">
      <c r="A19" s="68"/>
      <c r="B19" s="69"/>
      <c r="C19" s="69"/>
      <c r="D19" s="69"/>
      <c r="E19" s="69"/>
      <c r="F19" s="69"/>
    </row>
    <row r="23" spans="1:6" ht="15" x14ac:dyDescent="0.25">
      <c r="A23" s="43" t="s">
        <v>53</v>
      </c>
      <c r="B23" s="43"/>
      <c r="C23" s="43"/>
      <c r="D23" s="43"/>
      <c r="E23" s="43"/>
      <c r="F23" s="43"/>
    </row>
  </sheetData>
  <mergeCells count="5">
    <mergeCell ref="A19:F19"/>
    <mergeCell ref="A2:F2"/>
    <mergeCell ref="A3:F3"/>
    <mergeCell ref="A4:F4"/>
    <mergeCell ref="A18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2016-01-28T06:54:41Z</cp:lastPrinted>
  <dcterms:created xsi:type="dcterms:W3CDTF">2015-02-24T21:57:31Z</dcterms:created>
  <dcterms:modified xsi:type="dcterms:W3CDTF">2017-10-29T20:06:03Z</dcterms:modified>
</cp:coreProperties>
</file>