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1" activeTab="1"/>
  </bookViews>
  <sheets>
    <sheet name="общий отчет по дому за 15 г" sheetId="1" state="hidden" r:id="rId1"/>
    <sheet name="расход по дому ТР 17" sheetId="2" r:id="rId2"/>
    <sheet name="отчет сод. жилья" sheetId="5" state="hidden" r:id="rId3"/>
  </sheets>
  <calcPr calcId="144525"/>
</workbook>
</file>

<file path=xl/calcChain.xml><?xml version="1.0" encoding="utf-8"?>
<calcChain xmlns="http://schemas.openxmlformats.org/spreadsheetml/2006/main">
  <c r="G41" i="2" l="1"/>
  <c r="D10" i="5" l="1"/>
  <c r="D9" i="5"/>
  <c r="E14" i="5"/>
  <c r="D8" i="5"/>
  <c r="D14" i="5" l="1"/>
  <c r="B8" i="5" l="1"/>
  <c r="B14" i="5" s="1"/>
  <c r="C12" i="1"/>
  <c r="D12" i="1"/>
  <c r="C9" i="1"/>
  <c r="D9" i="1"/>
  <c r="C10" i="1"/>
  <c r="C11" i="1"/>
  <c r="D11" i="1"/>
  <c r="C13" i="1"/>
  <c r="D13" i="1"/>
  <c r="E13" i="1" s="1"/>
  <c r="C14" i="1"/>
  <c r="D14" i="1"/>
  <c r="E7" i="1" l="1"/>
  <c r="C6" i="1"/>
  <c r="C8" i="5"/>
  <c r="C14" i="5" s="1"/>
  <c r="C22" i="5"/>
  <c r="D7" i="1" s="1"/>
  <c r="B22" i="5"/>
  <c r="C7" i="1" s="1"/>
  <c r="G16" i="5" l="1"/>
  <c r="G8" i="5"/>
  <c r="G14" i="5" s="1"/>
  <c r="G22" i="5"/>
  <c r="G24" i="5"/>
  <c r="D6" i="1" l="1"/>
  <c r="E6" i="1" l="1"/>
</calcChain>
</file>

<file path=xl/sharedStrings.xml><?xml version="1.0" encoding="utf-8"?>
<sst xmlns="http://schemas.openxmlformats.org/spreadsheetml/2006/main" count="151" uniqueCount="102">
  <si>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</si>
  <si>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</si>
  <si>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</si>
  <si>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</si>
  <si>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</si>
  <si>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</si>
  <si>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</si>
  <si>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</si>
  <si>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</si>
  <si>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</si>
  <si>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</si>
  <si>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</si>
  <si>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</si>
  <si>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</si>
  <si>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</si>
  <si>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</si>
  <si>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</si>
  <si>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</si>
  <si>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</si>
  <si>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</si>
  <si>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</si>
  <si>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</si>
  <si>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</si>
  <si>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</si>
  <si>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</si>
  <si>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</si>
  <si>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</si>
  <si>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</si>
  <si>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</si>
  <si>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</si>
  <si>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</si>
  <si>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</si>
  <si>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Содержание жилья: итого</t>
  </si>
  <si>
    <t>Содержание пожарных сетей</t>
  </si>
  <si>
    <t>Остаток денежных средств дома на 01.06.2015 г</t>
  </si>
  <si>
    <t>подвал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</si>
  <si>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</si>
  <si>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"Содержание Жилья" за период с 01.06.2015 г по 31.07.2015 г по адресу ул. С. Лазо, 5</t>
  </si>
  <si>
    <t>Остаток денежных средств дома на 31.07.2015 г</t>
  </si>
  <si>
    <t>в доме по  адресу ул. С. Лазо, 5 за период с 01.06.2015 по 31.07.2015гг.</t>
  </si>
  <si>
    <t>Содержание и Ремонт жилья</t>
  </si>
  <si>
    <t>дебиторская задолженность жителей по состоянию на 01.08.2015 г. состовляет:</t>
  </si>
  <si>
    <t>остаток на данный период</t>
  </si>
  <si>
    <t>ООО У0 "ТаганСервис"</t>
  </si>
  <si>
    <t>январь</t>
  </si>
  <si>
    <t>подъезд № 2</t>
  </si>
  <si>
    <t>Ремонт патрона</t>
  </si>
  <si>
    <t>Изготовление и доставка пескосоляной смеси</t>
  </si>
  <si>
    <t>территория</t>
  </si>
  <si>
    <t>Установка хомута ЦО</t>
  </si>
  <si>
    <t>февраль</t>
  </si>
  <si>
    <t>кв. 80</t>
  </si>
  <si>
    <t>Ремонт ЩЭ</t>
  </si>
  <si>
    <t>Смена ламп</t>
  </si>
  <si>
    <t>подъезд № 1</t>
  </si>
  <si>
    <t>Установка разетки и АВ25А</t>
  </si>
  <si>
    <t>Ремонт боровов</t>
  </si>
  <si>
    <t>Устройство вентканалов</t>
  </si>
  <si>
    <t>Смена труб КНС D 50</t>
  </si>
  <si>
    <t>Обследование техсостояния</t>
  </si>
  <si>
    <t>МКД</t>
  </si>
  <si>
    <t>кв. 56</t>
  </si>
  <si>
    <t>Смена крана</t>
  </si>
  <si>
    <t>кв. 42</t>
  </si>
  <si>
    <t>чердак</t>
  </si>
  <si>
    <t>тех.этаж</t>
  </si>
  <si>
    <t>кв. 16</t>
  </si>
  <si>
    <t>Сброс воздуха</t>
  </si>
  <si>
    <t>март</t>
  </si>
  <si>
    <t>кв. 45 (подвал)</t>
  </si>
  <si>
    <t>Смена трую ГВС D 40</t>
  </si>
  <si>
    <t>кв. 24</t>
  </si>
  <si>
    <t>кв. 140</t>
  </si>
  <si>
    <t>Смена крана ГВС D 15</t>
  </si>
  <si>
    <t>апрель</t>
  </si>
  <si>
    <t>подъезд 1</t>
  </si>
  <si>
    <t>кв. 48</t>
  </si>
  <si>
    <t>кв. 143</t>
  </si>
  <si>
    <t>Установка хомута D 50мм</t>
  </si>
  <si>
    <t>май</t>
  </si>
  <si>
    <t>Покос травы</t>
  </si>
  <si>
    <t>Очистка от мусора</t>
  </si>
  <si>
    <t>подъезд</t>
  </si>
  <si>
    <t>Перенавеска почтовых ящиков</t>
  </si>
  <si>
    <t>Закрытие продухов</t>
  </si>
  <si>
    <t>Прочистка ливневой КНС</t>
  </si>
  <si>
    <t>кровля</t>
  </si>
  <si>
    <t>Ремонт ограждения</t>
  </si>
  <si>
    <t>подъезд 1,2</t>
  </si>
  <si>
    <t>Ремонт дверей, окон</t>
  </si>
  <si>
    <t>Ремонт ступеней</t>
  </si>
  <si>
    <t>июнь</t>
  </si>
  <si>
    <t>Изоляция труб ЦО и ГВС</t>
  </si>
  <si>
    <t>Транспортировка и погрузка, передача ТОПП и ТКО</t>
  </si>
  <si>
    <t>Проверка вент.стояков</t>
  </si>
  <si>
    <t>Теплотехнический расчет т/э</t>
  </si>
  <si>
    <t>Проектирование УУТЭ</t>
  </si>
  <si>
    <t xml:space="preserve">Информация о выполненных работах по статье "Содержание и Ремонт жилья" по адресу ул. С. Лазо, 5  за период 01.01.2017 г по 31.07.2017 г </t>
  </si>
  <si>
    <t>июль</t>
  </si>
  <si>
    <t>кв. 85, 86</t>
  </si>
  <si>
    <t>кв. 114</t>
  </si>
  <si>
    <t>Ремонт ЩЭ с заменой 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</si>
</sst>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р_.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6" xfId="0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13" xfId="0" applyFont="1" applyBorder="1"/>
    <xf numFmtId="0" fontId="4" fillId="0" borderId="6" xfId="0" applyFont="1" applyBorder="1"/>
    <xf numFmtId="2" fontId="4" fillId="0" borderId="6" xfId="0" applyNumberFormat="1" applyFont="1" applyBorder="1"/>
    <xf numFmtId="2" fontId="4" fillId="0" borderId="0" xfId="0" applyNumberFormat="1" applyFont="1"/>
    <xf numFmtId="0" fontId="6" fillId="0" borderId="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4" fillId="0" borderId="14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3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3" xfId="0" applyFont="1" applyFill="1" applyBorder="1" applyAlignment="1">
      <alignment wrapText="1"/>
    </xf>
    <xf numFmtId="2" fontId="0" fillId="2" borderId="6" xfId="0" applyNumberFormat="1" applyFill="1" applyBorder="1" applyAlignment="1">
      <alignment vertical="center"/>
    </xf>
    <xf numFmtId="2" fontId="0" fillId="2" borderId="14" xfId="0" applyNumberFormat="1" applyFill="1" applyBorder="1" applyAlignment="1">
      <alignment horizontal="center" vertical="center"/>
    </xf>
    <xf numFmtId="2" fontId="0" fillId="0" borderId="22" xfId="0" applyNumberFormat="1" applyBorder="1"/>
    <xf numFmtId="2" fontId="0" fillId="0" borderId="19" xfId="0" applyNumberFormat="1" applyBorder="1"/>
    <xf numFmtId="0" fontId="1" fillId="0" borderId="0" xfId="0" applyFont="1" applyFill="1" applyBorder="1" applyAlignment="1"/>
    <xf numFmtId="0" fontId="7" fillId="0" borderId="0" xfId="0" applyFont="1"/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2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2" fontId="1" fillId="0" borderId="24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Fill="1" applyBorder="1" applyAlignment="1">
      <alignment wrapText="1"/>
    </xf>
    <xf numFmtId="0" fontId="8" fillId="0" borderId="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3" borderId="1" xfId="0" applyNumberForma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8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B18" sqref="B18:E18"/>
    </sheetView>
  </sheetViews>
  <sheetFormatPr defaultRowHeight="12.75" x14ac:dyDescent="0.2"/>
  <cols>
    <col min="2" max="2" width="26" customWidth="1"/>
    <col min="3" max="3" width="20.7109375" customWidth="1"/>
    <col min="4" max="4" width="20.42578125" customWidth="1"/>
    <col min="5" max="5" width="21.42578125" customWidth="1"/>
  </cols>
  <sheetData>
    <row r="2" spans="2:8" ht="51.75" customHeight="1" x14ac:dyDescent="0.4">
      <c r="B2" s="70" t="s">
        <v>11</v>
      </c>
      <c r="C2" s="70"/>
      <c r="D2" s="70"/>
      <c r="E2" s="70"/>
    </row>
    <row r="3" spans="2:8" ht="26.25" customHeight="1" x14ac:dyDescent="0.35">
      <c r="B3" s="69" t="s">
        <v>39</v>
      </c>
      <c r="C3" s="69"/>
      <c r="D3" s="69"/>
      <c r="E3" s="69"/>
      <c r="F3" s="1"/>
      <c r="G3" s="1"/>
      <c r="H3" s="1"/>
    </row>
    <row r="4" spans="2:8" ht="30" customHeight="1" thickBot="1" x14ac:dyDescent="0.25">
      <c r="B4" s="69"/>
      <c r="C4" s="69"/>
      <c r="D4" s="69"/>
      <c r="E4" s="69"/>
    </row>
    <row r="5" spans="2:8" ht="45.75" thickBot="1" x14ac:dyDescent="0.3">
      <c r="B5" s="6" t="s">
        <v>0</v>
      </c>
      <c r="C5" s="6" t="s">
        <v>9</v>
      </c>
      <c r="D5" s="6" t="s">
        <v>10</v>
      </c>
      <c r="E5" s="7" t="s">
        <v>42</v>
      </c>
    </row>
    <row r="6" spans="2:8" x14ac:dyDescent="0.2">
      <c r="B6" s="28" t="s">
        <v>40</v>
      </c>
      <c r="C6" s="29" t="e">
        <f>#REF!</f>
        <v>#REF!</v>
      </c>
      <c r="D6" s="29" t="e">
        <f>#REF!</f>
        <v>#REF!</v>
      </c>
      <c r="E6" s="41" t="e">
        <f>#REF!</f>
        <v>#REF!</v>
      </c>
    </row>
    <row r="7" spans="2:8" ht="25.5" x14ac:dyDescent="0.2">
      <c r="B7" s="30" t="s">
        <v>1</v>
      </c>
      <c r="C7" s="2" t="e">
        <f>'отчет сод. жилья'!B22</f>
        <v>#REF!</v>
      </c>
      <c r="D7" s="10" t="e">
        <f>'отчет сод. жилья'!C22</f>
        <v>#REF!</v>
      </c>
      <c r="E7" s="42" t="e">
        <f>#REF!</f>
        <v>#REF!</v>
      </c>
    </row>
    <row r="8" spans="2:8" ht="51" x14ac:dyDescent="0.2">
      <c r="B8" s="30" t="s">
        <v>2</v>
      </c>
      <c r="C8" s="2">
        <v>0</v>
      </c>
      <c r="D8" s="2">
        <v>0</v>
      </c>
      <c r="E8" s="31">
        <v>0</v>
      </c>
    </row>
    <row r="9" spans="2:8" ht="25.5" x14ac:dyDescent="0.2">
      <c r="B9" s="30" t="s">
        <v>3</v>
      </c>
      <c r="C9" s="2" t="e">
        <f>#REF!</f>
        <v>#REF!</v>
      </c>
      <c r="D9" s="2" t="e">
        <f>#REF!</f>
        <v>#REF!</v>
      </c>
      <c r="E9" s="31">
        <v>0</v>
      </c>
    </row>
    <row r="10" spans="2:8" x14ac:dyDescent="0.2">
      <c r="B10" s="30" t="s">
        <v>4</v>
      </c>
      <c r="C10" s="2" t="e">
        <f>#REF!</f>
        <v>#REF!</v>
      </c>
      <c r="D10" s="2">
        <v>0</v>
      </c>
      <c r="E10" s="31">
        <v>0</v>
      </c>
    </row>
    <row r="11" spans="2:8" x14ac:dyDescent="0.2">
      <c r="B11" s="30" t="s">
        <v>5</v>
      </c>
      <c r="C11" s="2" t="e">
        <f>#REF!</f>
        <v>#REF!</v>
      </c>
      <c r="D11" s="2" t="e">
        <f>#REF!</f>
        <v>#REF!</v>
      </c>
      <c r="E11" s="31">
        <v>0</v>
      </c>
    </row>
    <row r="12" spans="2:8" ht="25.5" x14ac:dyDescent="0.2">
      <c r="B12" s="30" t="s">
        <v>6</v>
      </c>
      <c r="C12" s="2" t="e">
        <f>#REF!</f>
        <v>#REF!</v>
      </c>
      <c r="D12" s="2" t="e">
        <f>#REF!</f>
        <v>#REF!</v>
      </c>
      <c r="E12" s="31">
        <v>0</v>
      </c>
    </row>
    <row r="13" spans="2:8" ht="25.5" x14ac:dyDescent="0.2">
      <c r="B13" s="30" t="s">
        <v>7</v>
      </c>
      <c r="C13" s="2" t="e">
        <f>#REF!</f>
        <v>#REF!</v>
      </c>
      <c r="D13" s="2" t="e">
        <f>#REF!</f>
        <v>#REF!</v>
      </c>
      <c r="E13" s="31" t="e">
        <f>D13</f>
        <v>#REF!</v>
      </c>
    </row>
    <row r="14" spans="2:8" ht="26.25" thickBot="1" x14ac:dyDescent="0.25">
      <c r="B14" s="32" t="s">
        <v>8</v>
      </c>
      <c r="C14" s="33" t="e">
        <f>#REF!</f>
        <v>#REF!</v>
      </c>
      <c r="D14" s="33" t="e">
        <f>#REF!</f>
        <v>#REF!</v>
      </c>
      <c r="E14" s="34">
        <v>0</v>
      </c>
    </row>
    <row r="16" spans="2:8" ht="19.5" customHeight="1" x14ac:dyDescent="0.2">
      <c r="B16" s="43" t="s">
        <v>36</v>
      </c>
      <c r="C16" s="43"/>
      <c r="D16" s="43"/>
      <c r="E16" s="43"/>
    </row>
    <row r="18" spans="2:5" x14ac:dyDescent="0.2">
      <c r="B18" s="44" t="s">
        <v>41</v>
      </c>
      <c r="C18" s="44"/>
      <c r="D18" s="44"/>
      <c r="E18" s="44">
        <v>18469.419999999998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32" sqref="H3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style="67" customWidth="1"/>
    <col min="6" max="6" width="18.5703125" customWidth="1"/>
    <col min="7" max="7" width="12.85546875" customWidth="1"/>
  </cols>
  <sheetData>
    <row r="1" spans="1:7" ht="66.75" customHeight="1" thickBot="1" x14ac:dyDescent="0.4">
      <c r="A1" s="74" t="s">
        <v>97</v>
      </c>
      <c r="B1" s="74"/>
      <c r="C1" s="74"/>
      <c r="D1" s="74"/>
      <c r="E1" s="74"/>
      <c r="F1" s="74"/>
      <c r="G1" s="74"/>
    </row>
    <row r="2" spans="1:7" ht="16.5" customHeight="1" x14ac:dyDescent="0.2">
      <c r="A2" s="75" t="s">
        <v>12</v>
      </c>
      <c r="B2" s="77" t="s">
        <v>13</v>
      </c>
      <c r="C2" s="77" t="s">
        <v>14</v>
      </c>
      <c r="D2" s="77" t="s">
        <v>15</v>
      </c>
      <c r="E2" s="79" t="s">
        <v>16</v>
      </c>
      <c r="F2" s="77" t="s">
        <v>17</v>
      </c>
      <c r="G2" s="81" t="s">
        <v>18</v>
      </c>
    </row>
    <row r="3" spans="1:7" ht="29.25" customHeight="1" thickBot="1" x14ac:dyDescent="0.25">
      <c r="A3" s="76"/>
      <c r="B3" s="78"/>
      <c r="C3" s="78"/>
      <c r="D3" s="78"/>
      <c r="E3" s="80"/>
      <c r="F3" s="78"/>
      <c r="G3" s="82"/>
    </row>
    <row r="4" spans="1:7" x14ac:dyDescent="0.2">
      <c r="A4" s="46">
        <v>1</v>
      </c>
      <c r="B4" s="45">
        <v>2017</v>
      </c>
      <c r="C4" s="45" t="s">
        <v>44</v>
      </c>
      <c r="D4" s="5" t="s">
        <v>45</v>
      </c>
      <c r="E4" s="61" t="s">
        <v>46</v>
      </c>
      <c r="F4" s="49">
        <v>1</v>
      </c>
      <c r="G4" s="52">
        <v>103</v>
      </c>
    </row>
    <row r="5" spans="1:7" ht="25.5" x14ac:dyDescent="0.2">
      <c r="A5" s="47">
        <v>2</v>
      </c>
      <c r="B5" s="23">
        <v>2017</v>
      </c>
      <c r="C5" s="24" t="s">
        <v>44</v>
      </c>
      <c r="D5" s="25" t="s">
        <v>48</v>
      </c>
      <c r="E5" s="62" t="s">
        <v>47</v>
      </c>
      <c r="F5" s="50">
        <v>160</v>
      </c>
      <c r="G5" s="53">
        <v>2336</v>
      </c>
    </row>
    <row r="6" spans="1:7" x14ac:dyDescent="0.2">
      <c r="A6" s="46">
        <v>3</v>
      </c>
      <c r="B6" s="45">
        <v>2017</v>
      </c>
      <c r="C6" s="48" t="s">
        <v>44</v>
      </c>
      <c r="D6" s="2" t="s">
        <v>35</v>
      </c>
      <c r="E6" s="62" t="s">
        <v>49</v>
      </c>
      <c r="F6" s="48">
        <v>1</v>
      </c>
      <c r="G6" s="54">
        <v>877</v>
      </c>
    </row>
    <row r="7" spans="1:7" x14ac:dyDescent="0.2">
      <c r="A7" s="47">
        <v>4</v>
      </c>
      <c r="B7" s="23">
        <v>2017</v>
      </c>
      <c r="C7" s="24" t="s">
        <v>50</v>
      </c>
      <c r="D7" s="25" t="s">
        <v>51</v>
      </c>
      <c r="E7" s="63" t="s">
        <v>52</v>
      </c>
      <c r="F7" s="50">
        <v>1</v>
      </c>
      <c r="G7" s="53">
        <v>1095</v>
      </c>
    </row>
    <row r="8" spans="1:7" x14ac:dyDescent="0.2">
      <c r="A8" s="46">
        <v>5</v>
      </c>
      <c r="B8" s="45">
        <v>2017</v>
      </c>
      <c r="C8" s="24" t="s">
        <v>50</v>
      </c>
      <c r="D8" s="25" t="s">
        <v>45</v>
      </c>
      <c r="E8" s="63" t="s">
        <v>53</v>
      </c>
      <c r="F8" s="50">
        <v>2</v>
      </c>
      <c r="G8" s="53">
        <v>117</v>
      </c>
    </row>
    <row r="9" spans="1:7" x14ac:dyDescent="0.2">
      <c r="A9" s="47">
        <v>6</v>
      </c>
      <c r="B9" s="23">
        <v>2017</v>
      </c>
      <c r="C9" s="24" t="s">
        <v>50</v>
      </c>
      <c r="D9" s="25" t="s">
        <v>54</v>
      </c>
      <c r="E9" s="63" t="s">
        <v>55</v>
      </c>
      <c r="F9" s="50">
        <v>2</v>
      </c>
      <c r="G9" s="53">
        <v>528</v>
      </c>
    </row>
    <row r="10" spans="1:7" x14ac:dyDescent="0.2">
      <c r="A10" s="46">
        <v>7</v>
      </c>
      <c r="B10" s="45">
        <v>2017</v>
      </c>
      <c r="C10" s="24" t="s">
        <v>50</v>
      </c>
      <c r="D10" s="26" t="s">
        <v>35</v>
      </c>
      <c r="E10" s="63" t="s">
        <v>53</v>
      </c>
      <c r="F10" s="50">
        <v>1</v>
      </c>
      <c r="G10" s="53">
        <v>31</v>
      </c>
    </row>
    <row r="11" spans="1:7" x14ac:dyDescent="0.2">
      <c r="A11" s="47">
        <v>8</v>
      </c>
      <c r="B11" s="23">
        <v>2017</v>
      </c>
      <c r="C11" s="24" t="s">
        <v>50</v>
      </c>
      <c r="D11" s="25"/>
      <c r="E11" s="63" t="s">
        <v>56</v>
      </c>
      <c r="F11" s="50">
        <v>3</v>
      </c>
      <c r="G11" s="53">
        <v>8131</v>
      </c>
    </row>
    <row r="12" spans="1:7" x14ac:dyDescent="0.2">
      <c r="A12" s="46">
        <v>9</v>
      </c>
      <c r="B12" s="45">
        <v>2017</v>
      </c>
      <c r="C12" s="24" t="s">
        <v>50</v>
      </c>
      <c r="D12" s="25"/>
      <c r="E12" s="63" t="s">
        <v>57</v>
      </c>
      <c r="F12" s="50">
        <v>2</v>
      </c>
      <c r="G12" s="53">
        <v>114630</v>
      </c>
    </row>
    <row r="13" spans="1:7" x14ac:dyDescent="0.2">
      <c r="A13" s="47">
        <v>10</v>
      </c>
      <c r="B13" s="23">
        <v>2017</v>
      </c>
      <c r="C13" s="24" t="s">
        <v>50</v>
      </c>
      <c r="D13" s="25" t="s">
        <v>51</v>
      </c>
      <c r="E13" s="63" t="s">
        <v>58</v>
      </c>
      <c r="F13" s="50">
        <v>2</v>
      </c>
      <c r="G13" s="53">
        <v>1246</v>
      </c>
    </row>
    <row r="14" spans="1:7" x14ac:dyDescent="0.2">
      <c r="A14" s="46">
        <v>11</v>
      </c>
      <c r="B14" s="45">
        <v>2017</v>
      </c>
      <c r="C14" s="24" t="s">
        <v>50</v>
      </c>
      <c r="D14" s="2" t="s">
        <v>60</v>
      </c>
      <c r="E14" s="62" t="s">
        <v>59</v>
      </c>
      <c r="F14" s="51"/>
      <c r="G14" s="55">
        <v>1409</v>
      </c>
    </row>
    <row r="15" spans="1:7" x14ac:dyDescent="0.2">
      <c r="A15" s="47">
        <v>12</v>
      </c>
      <c r="B15" s="23">
        <v>2017</v>
      </c>
      <c r="C15" s="24" t="s">
        <v>50</v>
      </c>
      <c r="D15" s="2" t="s">
        <v>61</v>
      </c>
      <c r="E15" s="62" t="s">
        <v>62</v>
      </c>
      <c r="F15" s="51">
        <v>1</v>
      </c>
      <c r="G15" s="55">
        <v>684</v>
      </c>
    </row>
    <row r="16" spans="1:7" x14ac:dyDescent="0.2">
      <c r="A16" s="46">
        <v>13</v>
      </c>
      <c r="B16" s="45">
        <v>2017</v>
      </c>
      <c r="C16" s="24" t="s">
        <v>50</v>
      </c>
      <c r="D16" s="2" t="s">
        <v>63</v>
      </c>
      <c r="E16" s="62" t="s">
        <v>49</v>
      </c>
      <c r="F16" s="51">
        <v>2</v>
      </c>
      <c r="G16" s="55">
        <v>1738</v>
      </c>
    </row>
    <row r="17" spans="1:7" x14ac:dyDescent="0.2">
      <c r="A17" s="47">
        <v>14</v>
      </c>
      <c r="B17" s="23">
        <v>2017</v>
      </c>
      <c r="C17" s="24" t="s">
        <v>50</v>
      </c>
      <c r="D17" s="2" t="s">
        <v>64</v>
      </c>
      <c r="E17" s="62" t="s">
        <v>49</v>
      </c>
      <c r="F17" s="51">
        <v>1</v>
      </c>
      <c r="G17" s="55">
        <v>871</v>
      </c>
    </row>
    <row r="18" spans="1:7" x14ac:dyDescent="0.2">
      <c r="A18" s="46">
        <v>15</v>
      </c>
      <c r="B18" s="45">
        <v>2017</v>
      </c>
      <c r="C18" s="24" t="s">
        <v>50</v>
      </c>
      <c r="D18" s="2" t="s">
        <v>65</v>
      </c>
      <c r="E18" s="62" t="s">
        <v>49</v>
      </c>
      <c r="F18" s="51">
        <v>2</v>
      </c>
      <c r="G18" s="55">
        <v>1771</v>
      </c>
    </row>
    <row r="19" spans="1:7" x14ac:dyDescent="0.2">
      <c r="A19" s="47">
        <v>16</v>
      </c>
      <c r="B19" s="23">
        <v>2017</v>
      </c>
      <c r="C19" s="24" t="s">
        <v>50</v>
      </c>
      <c r="D19" s="2" t="s">
        <v>66</v>
      </c>
      <c r="E19" s="62" t="s">
        <v>67</v>
      </c>
      <c r="F19" s="51">
        <v>0.5</v>
      </c>
      <c r="G19" s="55">
        <v>353</v>
      </c>
    </row>
    <row r="20" spans="1:7" ht="25.5" x14ac:dyDescent="0.2">
      <c r="A20" s="46">
        <v>17</v>
      </c>
      <c r="B20" s="60">
        <v>2017</v>
      </c>
      <c r="C20" s="24" t="s">
        <v>50</v>
      </c>
      <c r="D20" s="2"/>
      <c r="E20" s="62" t="s">
        <v>93</v>
      </c>
      <c r="F20" s="51">
        <v>1</v>
      </c>
      <c r="G20" s="55">
        <v>3300</v>
      </c>
    </row>
    <row r="21" spans="1:7" x14ac:dyDescent="0.2">
      <c r="A21" s="47">
        <v>18</v>
      </c>
      <c r="B21" s="60">
        <v>2017</v>
      </c>
      <c r="C21" s="24" t="s">
        <v>50</v>
      </c>
      <c r="D21" s="2" t="s">
        <v>86</v>
      </c>
      <c r="E21" s="62" t="s">
        <v>94</v>
      </c>
      <c r="F21" s="51">
        <v>1</v>
      </c>
      <c r="G21" s="55">
        <v>1050</v>
      </c>
    </row>
    <row r="22" spans="1:7" x14ac:dyDescent="0.2">
      <c r="A22" s="46">
        <v>19</v>
      </c>
      <c r="B22" s="60">
        <v>2017</v>
      </c>
      <c r="C22" s="24" t="s">
        <v>50</v>
      </c>
      <c r="D22" s="2"/>
      <c r="E22" s="62" t="s">
        <v>95</v>
      </c>
      <c r="F22" s="51"/>
      <c r="G22" s="55">
        <v>5100.6400000000003</v>
      </c>
    </row>
    <row r="23" spans="1:7" x14ac:dyDescent="0.2">
      <c r="A23" s="47">
        <v>20</v>
      </c>
      <c r="B23" s="60">
        <v>2017</v>
      </c>
      <c r="C23" s="24" t="s">
        <v>50</v>
      </c>
      <c r="D23" s="2"/>
      <c r="E23" s="62" t="s">
        <v>96</v>
      </c>
      <c r="F23" s="51"/>
      <c r="G23" s="55">
        <v>20062.509999999998</v>
      </c>
    </row>
    <row r="24" spans="1:7" x14ac:dyDescent="0.2">
      <c r="A24" s="46">
        <v>21</v>
      </c>
      <c r="B24" s="45">
        <v>2017</v>
      </c>
      <c r="C24" s="24" t="s">
        <v>68</v>
      </c>
      <c r="D24" s="2" t="s">
        <v>69</v>
      </c>
      <c r="E24" s="62" t="s">
        <v>70</v>
      </c>
      <c r="F24" s="51">
        <v>2</v>
      </c>
      <c r="G24" s="55">
        <v>5583</v>
      </c>
    </row>
    <row r="25" spans="1:7" x14ac:dyDescent="0.2">
      <c r="A25" s="47">
        <v>22</v>
      </c>
      <c r="B25" s="23">
        <v>2017</v>
      </c>
      <c r="C25" s="24" t="s">
        <v>68</v>
      </c>
      <c r="D25" s="2" t="s">
        <v>71</v>
      </c>
      <c r="E25" s="62" t="s">
        <v>52</v>
      </c>
      <c r="F25" s="51">
        <v>1</v>
      </c>
      <c r="G25" s="55">
        <v>279</v>
      </c>
    </row>
    <row r="26" spans="1:7" x14ac:dyDescent="0.2">
      <c r="A26" s="46">
        <v>23</v>
      </c>
      <c r="B26" s="45">
        <v>2017</v>
      </c>
      <c r="C26" s="24" t="s">
        <v>68</v>
      </c>
      <c r="D26" s="2" t="s">
        <v>72</v>
      </c>
      <c r="E26" s="62" t="s">
        <v>73</v>
      </c>
      <c r="F26" s="51">
        <v>2</v>
      </c>
      <c r="G26" s="55">
        <v>1005</v>
      </c>
    </row>
    <row r="27" spans="1:7" x14ac:dyDescent="0.2">
      <c r="A27" s="47">
        <v>24</v>
      </c>
      <c r="B27" s="23">
        <v>2017</v>
      </c>
      <c r="C27" s="56" t="s">
        <v>74</v>
      </c>
      <c r="D27" s="57" t="s">
        <v>75</v>
      </c>
      <c r="E27" s="64" t="s">
        <v>53</v>
      </c>
      <c r="F27" s="51">
        <v>3</v>
      </c>
      <c r="G27" s="54">
        <v>149</v>
      </c>
    </row>
    <row r="28" spans="1:7" x14ac:dyDescent="0.2">
      <c r="A28" s="46">
        <v>25</v>
      </c>
      <c r="B28" s="45">
        <v>2017</v>
      </c>
      <c r="C28" s="56" t="s">
        <v>74</v>
      </c>
      <c r="D28" s="57" t="s">
        <v>76</v>
      </c>
      <c r="E28" s="64" t="s">
        <v>52</v>
      </c>
      <c r="F28" s="51">
        <v>1</v>
      </c>
      <c r="G28" s="54">
        <v>279</v>
      </c>
    </row>
    <row r="29" spans="1:7" x14ac:dyDescent="0.2">
      <c r="A29" s="47">
        <v>26</v>
      </c>
      <c r="B29" s="23">
        <v>2017</v>
      </c>
      <c r="C29" s="56" t="s">
        <v>74</v>
      </c>
      <c r="D29" s="57" t="s">
        <v>77</v>
      </c>
      <c r="E29" s="64" t="s">
        <v>78</v>
      </c>
      <c r="F29" s="51">
        <v>4</v>
      </c>
      <c r="G29" s="54">
        <v>3210</v>
      </c>
    </row>
    <row r="30" spans="1:7" x14ac:dyDescent="0.2">
      <c r="A30" s="46">
        <v>27</v>
      </c>
      <c r="B30" s="45">
        <v>2017</v>
      </c>
      <c r="C30" s="56" t="s">
        <v>79</v>
      </c>
      <c r="D30" s="2"/>
      <c r="E30" s="68" t="s">
        <v>80</v>
      </c>
      <c r="F30" s="51">
        <v>3000</v>
      </c>
      <c r="G30" s="54">
        <v>10986</v>
      </c>
    </row>
    <row r="31" spans="1:7" x14ac:dyDescent="0.2">
      <c r="A31" s="47">
        <v>28</v>
      </c>
      <c r="B31" s="23">
        <v>2017</v>
      </c>
      <c r="C31" s="56" t="s">
        <v>79</v>
      </c>
      <c r="D31" s="57" t="s">
        <v>35</v>
      </c>
      <c r="E31" s="68" t="s">
        <v>81</v>
      </c>
      <c r="F31" s="51">
        <v>1084.5999999999999</v>
      </c>
      <c r="G31" s="54">
        <v>15052</v>
      </c>
    </row>
    <row r="32" spans="1:7" x14ac:dyDescent="0.2">
      <c r="A32" s="46">
        <v>29</v>
      </c>
      <c r="B32" s="45">
        <v>2017</v>
      </c>
      <c r="C32" s="56" t="s">
        <v>79</v>
      </c>
      <c r="D32" s="57" t="s">
        <v>82</v>
      </c>
      <c r="E32" s="68" t="s">
        <v>83</v>
      </c>
      <c r="F32" s="51">
        <v>48</v>
      </c>
      <c r="G32" s="54">
        <v>7249</v>
      </c>
    </row>
    <row r="33" spans="1:7" x14ac:dyDescent="0.2">
      <c r="A33" s="47">
        <v>30</v>
      </c>
      <c r="B33" s="23">
        <v>2017</v>
      </c>
      <c r="C33" s="56" t="s">
        <v>79</v>
      </c>
      <c r="D33" s="57" t="s">
        <v>35</v>
      </c>
      <c r="E33" s="68" t="s">
        <v>84</v>
      </c>
      <c r="F33" s="51">
        <v>3</v>
      </c>
      <c r="G33" s="54">
        <v>1806</v>
      </c>
    </row>
    <row r="34" spans="1:7" x14ac:dyDescent="0.2">
      <c r="A34" s="46">
        <v>31</v>
      </c>
      <c r="B34" s="45">
        <v>2017</v>
      </c>
      <c r="C34" s="56" t="s">
        <v>79</v>
      </c>
      <c r="D34" s="57" t="s">
        <v>82</v>
      </c>
      <c r="E34" s="88" t="s">
        <v>85</v>
      </c>
      <c r="F34" s="51">
        <v>9</v>
      </c>
      <c r="G34" s="54">
        <v>1266</v>
      </c>
    </row>
    <row r="35" spans="1:7" x14ac:dyDescent="0.2">
      <c r="A35" s="47">
        <v>32</v>
      </c>
      <c r="B35" s="23">
        <v>2017</v>
      </c>
      <c r="C35" s="56" t="s">
        <v>79</v>
      </c>
      <c r="D35" s="57" t="s">
        <v>86</v>
      </c>
      <c r="E35" s="88" t="s">
        <v>87</v>
      </c>
      <c r="F35" s="51">
        <v>1.5</v>
      </c>
      <c r="G35" s="54">
        <v>1616</v>
      </c>
    </row>
    <row r="36" spans="1:7" x14ac:dyDescent="0.2">
      <c r="A36" s="46">
        <v>33</v>
      </c>
      <c r="B36" s="45">
        <v>2017</v>
      </c>
      <c r="C36" s="56" t="s">
        <v>79</v>
      </c>
      <c r="D36" s="57" t="s">
        <v>88</v>
      </c>
      <c r="E36" s="88" t="s">
        <v>89</v>
      </c>
      <c r="F36" s="51">
        <v>3</v>
      </c>
      <c r="G36" s="54">
        <v>5570</v>
      </c>
    </row>
    <row r="37" spans="1:7" x14ac:dyDescent="0.2">
      <c r="A37" s="47">
        <v>34</v>
      </c>
      <c r="B37" s="23">
        <v>2017</v>
      </c>
      <c r="C37" s="56" t="s">
        <v>79</v>
      </c>
      <c r="D37" s="57"/>
      <c r="E37" s="88" t="s">
        <v>90</v>
      </c>
      <c r="F37" s="51">
        <v>0.3</v>
      </c>
      <c r="G37" s="54">
        <v>487</v>
      </c>
    </row>
    <row r="38" spans="1:7" x14ac:dyDescent="0.2">
      <c r="A38" s="46">
        <v>37</v>
      </c>
      <c r="B38" s="59">
        <v>2017</v>
      </c>
      <c r="C38" s="56" t="s">
        <v>91</v>
      </c>
      <c r="D38" s="57" t="s">
        <v>35</v>
      </c>
      <c r="E38" s="65" t="s">
        <v>92</v>
      </c>
      <c r="F38" s="51">
        <v>40</v>
      </c>
      <c r="G38" s="54">
        <v>6674</v>
      </c>
    </row>
    <row r="39" spans="1:7" x14ac:dyDescent="0.2">
      <c r="A39" s="48">
        <v>38</v>
      </c>
      <c r="B39" s="59">
        <v>2017</v>
      </c>
      <c r="C39" s="56" t="s">
        <v>98</v>
      </c>
      <c r="D39" s="57" t="s">
        <v>99</v>
      </c>
      <c r="E39" s="65" t="s">
        <v>52</v>
      </c>
      <c r="F39" s="51">
        <v>1</v>
      </c>
      <c r="G39" s="54">
        <v>992</v>
      </c>
    </row>
    <row r="40" spans="1:7" x14ac:dyDescent="0.2">
      <c r="A40" s="48">
        <v>39</v>
      </c>
      <c r="B40" s="59">
        <v>2017</v>
      </c>
      <c r="C40" s="56" t="s">
        <v>98</v>
      </c>
      <c r="D40" s="57" t="s">
        <v>100</v>
      </c>
      <c r="E40" s="65" t="s">
        <v>101</v>
      </c>
      <c r="F40" s="51">
        <v>1</v>
      </c>
      <c r="G40" s="54">
        <v>1489</v>
      </c>
    </row>
    <row r="41" spans="1:7" ht="15.75" thickBot="1" x14ac:dyDescent="0.3">
      <c r="A41" s="71" t="s">
        <v>19</v>
      </c>
      <c r="B41" s="72"/>
      <c r="C41" s="72"/>
      <c r="D41" s="72"/>
      <c r="E41" s="72"/>
      <c r="F41" s="73"/>
      <c r="G41" s="58">
        <f>SUM(G4:G40)</f>
        <v>229125.15000000002</v>
      </c>
    </row>
    <row r="44" spans="1:7" x14ac:dyDescent="0.2">
      <c r="A44" s="43" t="s">
        <v>43</v>
      </c>
      <c r="B44" s="43"/>
      <c r="C44" s="43"/>
      <c r="D44" s="43"/>
      <c r="E44" s="66"/>
    </row>
  </sheetData>
  <mergeCells count="9">
    <mergeCell ref="A41:F41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3" sqref="A3:G27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83" t="s">
        <v>37</v>
      </c>
      <c r="B3" s="83"/>
      <c r="C3" s="83"/>
      <c r="D3" s="83"/>
      <c r="E3" s="83"/>
      <c r="F3" s="83"/>
      <c r="G3" s="83"/>
    </row>
    <row r="5" spans="1:7" ht="15.75" x14ac:dyDescent="0.25">
      <c r="A5" s="84" t="s">
        <v>34</v>
      </c>
      <c r="B5" s="84"/>
      <c r="C5" s="84"/>
      <c r="D5" s="84"/>
      <c r="E5" s="84"/>
      <c r="F5" s="84"/>
      <c r="G5" s="11">
        <v>284726.43</v>
      </c>
    </row>
    <row r="6" spans="1:7" ht="13.5" thickBot="1" x14ac:dyDescent="0.25"/>
    <row r="7" spans="1:7" ht="63.75" thickBot="1" x14ac:dyDescent="0.3">
      <c r="A7" s="12"/>
      <c r="B7" s="13" t="s">
        <v>20</v>
      </c>
      <c r="C7" s="13" t="s">
        <v>21</v>
      </c>
      <c r="D7" s="18" t="s">
        <v>22</v>
      </c>
      <c r="E7" s="13" t="s">
        <v>23</v>
      </c>
      <c r="F7" s="13" t="s">
        <v>24</v>
      </c>
      <c r="G7" s="19" t="s">
        <v>25</v>
      </c>
    </row>
    <row r="8" spans="1:7" ht="15" customHeight="1" x14ac:dyDescent="0.2">
      <c r="A8" s="4" t="s">
        <v>26</v>
      </c>
      <c r="B8" s="5" t="e">
        <f>#REF!</f>
        <v>#REF!</v>
      </c>
      <c r="C8" s="5" t="e">
        <f>#REF!</f>
        <v>#REF!</v>
      </c>
      <c r="D8" s="20">
        <f>20607.1</f>
        <v>20607.099999999999</v>
      </c>
      <c r="E8" s="5">
        <v>13938.34</v>
      </c>
      <c r="F8" s="5"/>
      <c r="G8" s="86" t="e">
        <f>C14-D14</f>
        <v>#REF!</v>
      </c>
    </row>
    <row r="9" spans="1:7" ht="33" customHeight="1" x14ac:dyDescent="0.2">
      <c r="A9" s="3" t="s">
        <v>27</v>
      </c>
      <c r="B9" s="2">
        <v>0</v>
      </c>
      <c r="C9" s="2">
        <v>0</v>
      </c>
      <c r="D9" s="20" t="e">
        <f>(#REF!*1.74)*2</f>
        <v>#REF!</v>
      </c>
      <c r="E9" s="2"/>
      <c r="F9" s="2"/>
      <c r="G9" s="87"/>
    </row>
    <row r="10" spans="1:7" ht="31.5" customHeight="1" x14ac:dyDescent="0.2">
      <c r="A10" s="3" t="s">
        <v>28</v>
      </c>
      <c r="B10" s="2"/>
      <c r="C10" s="2"/>
      <c r="D10" s="20" t="e">
        <f>(#REF!*0.15)*2</f>
        <v>#REF!</v>
      </c>
      <c r="E10" s="2"/>
      <c r="F10" s="2"/>
      <c r="G10" s="87"/>
    </row>
    <row r="11" spans="1:7" ht="15" customHeight="1" x14ac:dyDescent="0.2">
      <c r="A11" s="4" t="s">
        <v>29</v>
      </c>
      <c r="B11" s="2">
        <v>0</v>
      </c>
      <c r="C11" s="2">
        <v>0</v>
      </c>
      <c r="D11" s="20"/>
      <c r="E11" s="2"/>
      <c r="F11" s="2"/>
      <c r="G11" s="87"/>
    </row>
    <row r="12" spans="1:7" ht="26.25" customHeight="1" x14ac:dyDescent="0.2">
      <c r="A12" s="3" t="s">
        <v>30</v>
      </c>
      <c r="B12" s="2">
        <v>0</v>
      </c>
      <c r="C12" s="2">
        <v>0</v>
      </c>
      <c r="D12" s="20"/>
      <c r="E12" s="2"/>
      <c r="F12" s="2"/>
      <c r="G12" s="87"/>
    </row>
    <row r="13" spans="1:7" ht="34.5" customHeight="1" thickBot="1" x14ac:dyDescent="0.25">
      <c r="A13" s="21" t="s">
        <v>31</v>
      </c>
      <c r="B13" s="8">
        <v>0</v>
      </c>
      <c r="C13" s="8">
        <v>0</v>
      </c>
      <c r="D13" s="37"/>
      <c r="E13" s="8"/>
      <c r="F13" s="8"/>
      <c r="G13" s="87"/>
    </row>
    <row r="14" spans="1:7" ht="15" customHeight="1" thickBot="1" x14ac:dyDescent="0.3">
      <c r="A14" s="14" t="s">
        <v>32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13938.34</v>
      </c>
      <c r="F14" s="15"/>
      <c r="G14" s="27" t="e">
        <f>SUM(G8)</f>
        <v>#REF!</v>
      </c>
    </row>
    <row r="15" spans="1:7" ht="15" customHeight="1" x14ac:dyDescent="0.25">
      <c r="A15" s="35"/>
      <c r="B15" s="35"/>
      <c r="C15" s="35"/>
      <c r="D15" s="36"/>
      <c r="E15" s="35"/>
      <c r="F15" s="35"/>
      <c r="G15" s="36"/>
    </row>
    <row r="16" spans="1:7" ht="15.75" x14ac:dyDescent="0.25">
      <c r="A16" s="84" t="s">
        <v>38</v>
      </c>
      <c r="B16" s="84"/>
      <c r="C16" s="84"/>
      <c r="D16" s="84"/>
      <c r="E16" s="84"/>
      <c r="F16" s="84"/>
      <c r="G16" s="17" t="e">
        <f>G5+C14-D14</f>
        <v>#REF!</v>
      </c>
    </row>
    <row r="17" spans="1:7" ht="15" customHeight="1" x14ac:dyDescent="0.25">
      <c r="A17" s="35"/>
      <c r="B17" s="35"/>
      <c r="C17" s="35"/>
      <c r="D17" s="36"/>
      <c r="E17" s="35"/>
      <c r="F17" s="35"/>
      <c r="G17" s="36"/>
    </row>
    <row r="18" spans="1:7" ht="15" customHeight="1" x14ac:dyDescent="0.25">
      <c r="A18" s="35"/>
      <c r="B18" s="35"/>
      <c r="C18" s="35"/>
      <c r="D18" s="36"/>
      <c r="E18" s="35"/>
      <c r="F18" s="35"/>
      <c r="G18" s="36"/>
    </row>
    <row r="19" spans="1:7" ht="15" customHeight="1" x14ac:dyDescent="0.25">
      <c r="A19" s="35"/>
      <c r="B19" s="35"/>
      <c r="C19" s="35"/>
      <c r="D19" s="36"/>
      <c r="E19" s="35"/>
      <c r="F19" s="35"/>
      <c r="G19" s="36"/>
    </row>
    <row r="20" spans="1:7" ht="15.75" x14ac:dyDescent="0.25">
      <c r="A20" s="84" t="s">
        <v>34</v>
      </c>
      <c r="B20" s="84"/>
      <c r="C20" s="84"/>
      <c r="D20" s="84"/>
      <c r="E20" s="84"/>
      <c r="F20" s="84"/>
      <c r="G20" s="17">
        <v>38341.879999999997</v>
      </c>
    </row>
    <row r="21" spans="1:7" ht="15" customHeight="1" thickBot="1" x14ac:dyDescent="0.3">
      <c r="A21" s="35"/>
      <c r="B21" s="35"/>
      <c r="C21" s="35"/>
      <c r="D21" s="36"/>
      <c r="E21" s="35"/>
      <c r="F21" s="35"/>
      <c r="G21" s="36"/>
    </row>
    <row r="22" spans="1:7" ht="15" customHeight="1" thickBot="1" x14ac:dyDescent="0.25">
      <c r="A22" s="38" t="s">
        <v>33</v>
      </c>
      <c r="B22" s="9" t="e">
        <f>#REF!</f>
        <v>#REF!</v>
      </c>
      <c r="C22" s="9" t="e">
        <f>#REF!</f>
        <v>#REF!</v>
      </c>
      <c r="D22" s="39">
        <v>0</v>
      </c>
      <c r="E22" s="9">
        <v>919.12</v>
      </c>
      <c r="F22" s="9">
        <v>0</v>
      </c>
      <c r="G22" s="40" t="e">
        <f>C22-D22</f>
        <v>#REF!</v>
      </c>
    </row>
    <row r="23" spans="1:7" x14ac:dyDescent="0.2">
      <c r="G23" s="22"/>
    </row>
    <row r="24" spans="1:7" ht="15.75" x14ac:dyDescent="0.25">
      <c r="A24" s="84" t="s">
        <v>38</v>
      </c>
      <c r="B24" s="84"/>
      <c r="C24" s="84"/>
      <c r="D24" s="84"/>
      <c r="E24" s="84"/>
      <c r="F24" s="84"/>
      <c r="G24" s="17" t="e">
        <f>G20+C22-D22</f>
        <v>#REF!</v>
      </c>
    </row>
    <row r="27" spans="1:7" x14ac:dyDescent="0.2">
      <c r="A27" s="85" t="s">
        <v>36</v>
      </c>
      <c r="B27" s="85"/>
      <c r="C27" s="85"/>
      <c r="D27" s="85"/>
      <c r="E27" s="8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расход по дому ТР 17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2016-01-29T08:47:39Z</cp:lastPrinted>
  <dcterms:created xsi:type="dcterms:W3CDTF">2015-02-24T21:57:31Z</dcterms:created>
  <dcterms:modified xsi:type="dcterms:W3CDTF">2017-09-03T11:14:48Z</dcterms:modified>
</cp:coreProperties>
</file>