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65" windowWidth="18195" windowHeight="10905" firstSheet="1" activeTab="2"/>
  </bookViews>
  <sheets>
    <sheet name="общий отчет по дому за 15 г" sheetId="1" state="hidden" r:id="rId1"/>
    <sheet name="отчет ТР 17" sheetId="11" r:id="rId2"/>
    <sheet name="расход ТР 2017" sheetId="12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B12" i="11" l="1"/>
  <c r="F7" i="12"/>
  <c r="F18" i="12" l="1"/>
  <c r="D12" i="11" s="1"/>
  <c r="C6" i="11"/>
  <c r="C12" i="11" l="1"/>
  <c r="D14" i="11" s="1"/>
  <c r="E8" i="1" l="1"/>
  <c r="E7" i="1"/>
  <c r="F8" i="1" l="1"/>
  <c r="D8" i="1"/>
  <c r="C8" i="1"/>
  <c r="E6" i="1"/>
  <c r="C12" i="1" l="1"/>
  <c r="D12" i="1"/>
  <c r="C9" i="1"/>
  <c r="D9" i="1"/>
  <c r="C10" i="1"/>
  <c r="D10" i="1"/>
  <c r="C11" i="1"/>
  <c r="D11" i="1"/>
  <c r="C13" i="1"/>
  <c r="D13" i="1"/>
  <c r="F13" i="1" s="1"/>
  <c r="C14" i="1"/>
  <c r="D14" i="1"/>
  <c r="C7" i="1" l="1"/>
  <c r="C6" i="1" l="1"/>
  <c r="D7" i="1"/>
  <c r="F7" i="1"/>
  <c r="D6" i="1"/>
  <c r="F6" i="1" l="1"/>
</calcChain>
</file>

<file path=xl/sharedStrings.xml><?xml version="1.0" encoding="utf-8"?>
<sst xmlns="http://schemas.openxmlformats.org/spreadsheetml/2006/main" count="76" uniqueCount="67">
  <si>
    <t>название</t>
  </si>
  <si>
    <t>Ремонт жилья</t>
  </si>
  <si>
    <t>Техническое обслуживание вентканалов и дымоходов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</si>
  <si>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</si>
  <si>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</si>
  <si>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</si>
  <si>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</si>
  <si>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</si>
  <si>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</si>
  <si>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</si>
  <si>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</si>
  <si>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</si>
  <si>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№ п/п</t>
  </si>
  <si>
    <t>год</t>
  </si>
  <si>
    <t>месяц</t>
  </si>
  <si>
    <t>место проведения работ</t>
  </si>
  <si>
    <t>вид работ</t>
  </si>
  <si>
    <t>Услуги банка по приему денежных средств</t>
  </si>
  <si>
    <t>итого</t>
  </si>
  <si>
    <t>Содержание жилья</t>
  </si>
  <si>
    <t>начислено,руб.</t>
  </si>
  <si>
    <t>оплачено,руб</t>
  </si>
  <si>
    <t>выполнено работ на сумму,руб</t>
  </si>
  <si>
    <t>Ремонт жилья: субабоненты</t>
  </si>
  <si>
    <t>Узлы учета: субабоненты</t>
  </si>
  <si>
    <t>Доп. Статья: субабоненты</t>
  </si>
  <si>
    <t>Ремонт жилья: итого</t>
  </si>
  <si>
    <t>задолженность по данным статьям</t>
  </si>
  <si>
    <t>остаток на данный момент</t>
  </si>
  <si>
    <t>Генеральный директор ООО У0 "ТаганСервис"____________________________________________Брехов Ю.А.</t>
  </si>
  <si>
    <t>в доме по  адресу ул. С. Шило, 200  за период с 01.06.2015 по 31.07.2015гг.</t>
  </si>
  <si>
    <t>Сумма перерасчетов за текущий период</t>
  </si>
  <si>
    <t>март</t>
  </si>
  <si>
    <t>апрель</t>
  </si>
  <si>
    <t>ремонт подъезда</t>
  </si>
  <si>
    <t>май</t>
  </si>
  <si>
    <t>ремонт двери</t>
  </si>
  <si>
    <t>июнь</t>
  </si>
  <si>
    <t>Генеральный директор ООО У0 "ТаганСервис"____________________________________________</t>
  </si>
  <si>
    <t>август</t>
  </si>
  <si>
    <t>сентябрь</t>
  </si>
  <si>
    <t>ноябрь</t>
  </si>
  <si>
    <t>ГВС</t>
  </si>
  <si>
    <t>подвал ГВС</t>
  </si>
  <si>
    <t>октябрь</t>
  </si>
  <si>
    <t>переходящее сальдо  на 01.01.2017 г</t>
  </si>
  <si>
    <t>Остаток денежных средств дома на 30.06.2017 г</t>
  </si>
  <si>
    <t>дебиторская задолженность жителей на 01.07.2017 г составляет:</t>
  </si>
  <si>
    <t>подъезд 7</t>
  </si>
  <si>
    <t>подъезд 2</t>
  </si>
  <si>
    <t>ремонт выхода на кровлю</t>
  </si>
  <si>
    <t>замена фильтров</t>
  </si>
  <si>
    <t>подъезд 4</t>
  </si>
  <si>
    <t xml:space="preserve">Информация о выполненных работах по статье "Ремонт жилья" по адресу ул. С.Шило, 200  за период 01.01.2017 г по 31.12.2017 г </t>
  </si>
  <si>
    <t>установление и изготовление металлопластиковых конструкций</t>
  </si>
  <si>
    <t>ремонт ограждений</t>
  </si>
  <si>
    <t>смена насоса</t>
  </si>
  <si>
    <t>ремонт откосов</t>
  </si>
  <si>
    <t>изготовление и установка ограждения</t>
  </si>
  <si>
    <t>установка общедомового прибора учета эл. энергии</t>
  </si>
  <si>
    <t>сумма ден. средств</t>
  </si>
  <si>
    <t>кровля</t>
  </si>
  <si>
    <t>выход на кровлю</t>
  </si>
  <si>
    <t>подъезд</t>
  </si>
  <si>
    <t>вход в подвал</t>
  </si>
  <si>
    <t>Информация о собранных и израсходованных денежных средствах по статье "Ремонт Жилья" за период с 01.01.2017 г по 31.12.2017 г по адресу ул. С.Шило, 200</t>
  </si>
  <si>
    <t>смена  светильников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</si>
</sst>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.00&quot;р.&quot;"/>
  </numFmts>
  <fonts count="9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3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0" fillId="0" borderId="4" xfId="0" applyBorder="1"/>
    <xf numFmtId="0" fontId="1" fillId="0" borderId="3" xfId="0" applyFont="1" applyBorder="1"/>
    <xf numFmtId="2" fontId="0" fillId="0" borderId="1" xfId="0" applyNumberFormat="1" applyBorder="1"/>
    <xf numFmtId="0" fontId="0" fillId="0" borderId="3" xfId="0" applyBorder="1" applyAlignment="1">
      <alignment wrapText="1"/>
    </xf>
    <xf numFmtId="0" fontId="1" fillId="0" borderId="4" xfId="0" applyFont="1" applyBorder="1"/>
    <xf numFmtId="0" fontId="4" fillId="0" borderId="16" xfId="0" applyFont="1" applyBorder="1"/>
    <xf numFmtId="0" fontId="1" fillId="0" borderId="23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0" fillId="0" borderId="20" xfId="0" applyBorder="1"/>
    <xf numFmtId="0" fontId="1" fillId="0" borderId="25" xfId="0" applyFont="1" applyBorder="1" applyAlignment="1">
      <alignment wrapText="1"/>
    </xf>
    <xf numFmtId="0" fontId="0" fillId="0" borderId="14" xfId="0" applyBorder="1"/>
    <xf numFmtId="0" fontId="0" fillId="0" borderId="15" xfId="0" applyBorder="1"/>
    <xf numFmtId="2" fontId="0" fillId="0" borderId="24" xfId="0" applyNumberFormat="1" applyBorder="1"/>
    <xf numFmtId="2" fontId="0" fillId="0" borderId="20" xfId="0" applyNumberFormat="1" applyBorder="1"/>
    <xf numFmtId="0" fontId="1" fillId="0" borderId="21" xfId="0" applyFont="1" applyBorder="1" applyAlignment="1">
      <alignment wrapText="1"/>
    </xf>
    <xf numFmtId="0" fontId="0" fillId="0" borderId="22" xfId="0" applyBorder="1"/>
    <xf numFmtId="0" fontId="0" fillId="0" borderId="1" xfId="0" applyBorder="1" applyAlignment="1">
      <alignment wrapText="1"/>
    </xf>
    <xf numFmtId="0" fontId="0" fillId="0" borderId="11" xfId="0" applyBorder="1" applyAlignment="1">
      <alignment wrapText="1"/>
    </xf>
    <xf numFmtId="0" fontId="6" fillId="0" borderId="1" xfId="0" applyFont="1" applyBorder="1" applyAlignment="1">
      <alignment wrapText="1"/>
    </xf>
    <xf numFmtId="0" fontId="1" fillId="0" borderId="0" xfId="0" applyFont="1" applyFill="1" applyBorder="1" applyAlignment="1"/>
    <xf numFmtId="0" fontId="7" fillId="0" borderId="0" xfId="0" applyFont="1"/>
    <xf numFmtId="0" fontId="0" fillId="0" borderId="1" xfId="0" applyBorder="1" applyAlignment="1">
      <alignment horizontal="center" vertical="center"/>
    </xf>
    <xf numFmtId="2" fontId="0" fillId="0" borderId="0" xfId="0" applyNumberFormat="1"/>
    <xf numFmtId="0" fontId="6" fillId="0" borderId="12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44" fontId="0" fillId="0" borderId="3" xfId="0" applyNumberFormat="1" applyBorder="1"/>
    <xf numFmtId="44" fontId="0" fillId="0" borderId="1" xfId="0" applyNumberFormat="1" applyBorder="1"/>
    <xf numFmtId="0" fontId="3" fillId="0" borderId="0" xfId="0" applyFont="1" applyAlignment="1">
      <alignment horizontal="left" wrapText="1"/>
    </xf>
    <xf numFmtId="0" fontId="0" fillId="0" borderId="0" xfId="0" applyFill="1"/>
    <xf numFmtId="164" fontId="6" fillId="0" borderId="1" xfId="0" applyNumberFormat="1" applyFont="1" applyBorder="1" applyAlignment="1">
      <alignment wrapText="1"/>
    </xf>
    <xf numFmtId="164" fontId="4" fillId="0" borderId="10" xfId="0" applyNumberFormat="1" applyFont="1" applyBorder="1"/>
    <xf numFmtId="164" fontId="5" fillId="0" borderId="0" xfId="0" applyNumberFormat="1" applyFont="1" applyAlignment="1">
      <alignment wrapText="1"/>
    </xf>
    <xf numFmtId="164" fontId="7" fillId="0" borderId="0" xfId="0" applyNumberFormat="1" applyFont="1"/>
    <xf numFmtId="164" fontId="0" fillId="0" borderId="3" xfId="0" applyNumberFormat="1" applyBorder="1"/>
    <xf numFmtId="164" fontId="0" fillId="0" borderId="1" xfId="0" applyNumberFormat="1" applyBorder="1"/>
    <xf numFmtId="164" fontId="0" fillId="0" borderId="4" xfId="0" applyNumberFormat="1" applyBorder="1"/>
    <xf numFmtId="164" fontId="1" fillId="0" borderId="10" xfId="0" applyNumberFormat="1" applyFont="1" applyBorder="1"/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 wrapText="1"/>
    </xf>
    <xf numFmtId="164" fontId="0" fillId="0" borderId="3" xfId="0" applyNumberFormat="1" applyFill="1" applyBorder="1"/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164" fontId="1" fillId="0" borderId="0" xfId="0" applyNumberFormat="1" applyFont="1" applyBorder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83;&#1083;&#1072;/&#1040;&#1083;&#1083;&#1072;/&#1054;&#1058;&#1063;&#1045;&#1058;&#1067;%20&#1058;&#1054;%20&#1080;%20&#1058;&#1056;/&#1058;&#1072;&#1075;&#1072;&#1085;&#1057;&#1077;&#1088;&#1074;&#1080;&#1089;%20&#1086;&#1090;&#1095;&#1077;&#1090;&#1099;%20&#1090;&#1072;&#1073;&#1083;&#1080;&#1094;&#1072;01/&#1058;&#1056;%20&#1058;&#1072;&#1075;&#1072;&#1085;&#1057;&#1077;&#1088;&#1074;&#1080;&#1089;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"/>
      <sheetName val="июль"/>
      <sheetName val="август"/>
      <sheetName val="сентябрь"/>
      <sheetName val="октябрь"/>
      <sheetName val="ноябрь"/>
      <sheetName val="декабрь"/>
      <sheetName val="январь 16"/>
      <sheetName val="февраль 16"/>
      <sheetName val="март 16"/>
      <sheetName val="апрель 2016"/>
      <sheetName val="апрель 2016 (2)"/>
      <sheetName val="май 2016"/>
      <sheetName val="июнь 16"/>
      <sheetName val="май 2016 (2)"/>
      <sheetName val="июнь 16 (2)"/>
      <sheetName val="июль 16"/>
      <sheetName val="разбивка остатков на 1 августа"/>
      <sheetName val="август ТР"/>
      <sheetName val="август ТО"/>
      <sheetName val="сентябрь ТР"/>
      <sheetName val="Сентябрь ТО"/>
      <sheetName val="октябрь ТР"/>
      <sheetName val="октябрь ТО"/>
      <sheetName val="ноябрь ТР 16"/>
      <sheetName val="ноябрь ТО 16"/>
      <sheetName val="декабрь ТР 16"/>
      <sheetName val="декабрь ТО 16"/>
      <sheetName val="январь ТР 17"/>
      <sheetName val="Январь 2017 ТО"/>
      <sheetName val="февраль ТР 17"/>
      <sheetName val="февраль 17 ТО"/>
      <sheetName val="март ТР 17"/>
      <sheetName val="март 17 ТО"/>
      <sheetName val="апрель ТР 17"/>
      <sheetName val="апрель 17 ТО"/>
      <sheetName val="май ТР 17"/>
      <sheetName val="май ТО 17"/>
      <sheetName val="июнь ТР 17"/>
      <sheetName val="июнь ТО 17"/>
      <sheetName val="июль ТР 17"/>
      <sheetName val="июль ТО 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44">
          <cell r="I44">
            <v>5525.8600000000006</v>
          </cell>
        </row>
      </sheetData>
      <sheetData sheetId="35"/>
      <sheetData sheetId="36"/>
      <sheetData sheetId="37"/>
      <sheetData sheetId="38">
        <row r="45">
          <cell r="E45">
            <v>254633.25</v>
          </cell>
          <cell r="AL45">
            <v>217694</v>
          </cell>
        </row>
      </sheetData>
      <sheetData sheetId="39">
        <row r="46">
          <cell r="E46">
            <v>339505.74000000005</v>
          </cell>
        </row>
      </sheetData>
      <sheetData sheetId="40">
        <row r="52">
          <cell r="Y52">
            <v>357717.01</v>
          </cell>
        </row>
      </sheetData>
      <sheetData sheetId="41">
        <row r="53">
          <cell r="S53">
            <v>290340.18999999994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6"/>
  <sheetViews>
    <sheetView topLeftCell="A3" workbookViewId="0">
      <selection activeCell="B3" sqref="B3:F4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54" t="s">
        <v>11</v>
      </c>
      <c r="C2" s="54"/>
      <c r="D2" s="54"/>
      <c r="E2" s="54"/>
      <c r="F2" s="54"/>
    </row>
    <row r="3" spans="2:9" ht="26.25" customHeight="1" x14ac:dyDescent="0.35">
      <c r="B3" s="53" t="s">
        <v>30</v>
      </c>
      <c r="C3" s="53"/>
      <c r="D3" s="53"/>
      <c r="E3" s="53"/>
      <c r="F3" s="53"/>
      <c r="G3" s="1"/>
      <c r="H3" s="1"/>
      <c r="I3" s="1"/>
    </row>
    <row r="4" spans="2:9" ht="30" customHeight="1" thickBot="1" x14ac:dyDescent="0.25">
      <c r="B4" s="53"/>
      <c r="C4" s="53"/>
      <c r="D4" s="53"/>
      <c r="E4" s="53"/>
      <c r="F4" s="53"/>
    </row>
    <row r="5" spans="2:9" ht="60.75" thickBot="1" x14ac:dyDescent="0.3">
      <c r="B5" s="5" t="s">
        <v>0</v>
      </c>
      <c r="C5" s="5" t="s">
        <v>9</v>
      </c>
      <c r="D5" s="5" t="s">
        <v>10</v>
      </c>
      <c r="E5" s="6" t="s">
        <v>27</v>
      </c>
      <c r="F5" s="6" t="s">
        <v>28</v>
      </c>
    </row>
    <row r="6" spans="2:9" x14ac:dyDescent="0.2">
      <c r="B6" s="14" t="s">
        <v>1</v>
      </c>
      <c r="C6" s="4" t="e">
        <f>#REF!</f>
        <v>#REF!</v>
      </c>
      <c r="D6" s="4" t="e">
        <f>#REF!</f>
        <v>#REF!</v>
      </c>
      <c r="E6" s="4" t="e">
        <f>#REF!</f>
        <v>#REF!</v>
      </c>
      <c r="F6" s="20" t="e">
        <f>#REF!</f>
        <v>#REF!</v>
      </c>
    </row>
    <row r="7" spans="2:9" x14ac:dyDescent="0.2">
      <c r="B7" s="14" t="s">
        <v>19</v>
      </c>
      <c r="C7" s="4" t="e">
        <f>#REF!</f>
        <v>#REF!</v>
      </c>
      <c r="D7" s="4" t="e">
        <f>#REF!</f>
        <v>#REF!</v>
      </c>
      <c r="E7" s="2" t="e">
        <f>#REF!</f>
        <v>#REF!</v>
      </c>
      <c r="F7" s="20" t="e">
        <f>#REF!</f>
        <v>#REF!</v>
      </c>
    </row>
    <row r="8" spans="2:9" ht="25.5" x14ac:dyDescent="0.2">
      <c r="B8" s="15" t="s">
        <v>2</v>
      </c>
      <c r="C8" s="2" t="e">
        <f>#REF!</f>
        <v>#REF!</v>
      </c>
      <c r="D8" s="10" t="e">
        <f>#REF!</f>
        <v>#REF!</v>
      </c>
      <c r="E8" s="2" t="e">
        <f>#REF!</f>
        <v>#REF!</v>
      </c>
      <c r="F8" s="21" t="e">
        <f>#REF!</f>
        <v>#REF!</v>
      </c>
    </row>
    <row r="9" spans="2:9" ht="25.5" x14ac:dyDescent="0.2">
      <c r="B9" s="15" t="s">
        <v>3</v>
      </c>
      <c r="C9" s="2" t="e">
        <f>#REF!</f>
        <v>#REF!</v>
      </c>
      <c r="D9" s="2" t="e">
        <f>#REF!</f>
        <v>#REF!</v>
      </c>
      <c r="E9" s="2">
        <v>0</v>
      </c>
      <c r="F9" s="16">
        <v>0</v>
      </c>
    </row>
    <row r="10" spans="2:9" x14ac:dyDescent="0.2">
      <c r="B10" s="15" t="s">
        <v>4</v>
      </c>
      <c r="C10" s="2" t="e">
        <f>#REF!</f>
        <v>#REF!</v>
      </c>
      <c r="D10" s="2" t="e">
        <f>#REF!</f>
        <v>#REF!</v>
      </c>
      <c r="E10" s="2">
        <v>-635.83000000000004</v>
      </c>
      <c r="F10" s="16">
        <v>0</v>
      </c>
    </row>
    <row r="11" spans="2:9" x14ac:dyDescent="0.2">
      <c r="B11" s="15" t="s">
        <v>5</v>
      </c>
      <c r="C11" s="2" t="e">
        <f>#REF!</f>
        <v>#REF!</v>
      </c>
      <c r="D11" s="2" t="e">
        <f>#REF!</f>
        <v>#REF!</v>
      </c>
      <c r="E11" s="2">
        <v>-3817.24</v>
      </c>
      <c r="F11" s="16">
        <v>0</v>
      </c>
    </row>
    <row r="12" spans="2:9" ht="25.5" x14ac:dyDescent="0.2">
      <c r="B12" s="15" t="s">
        <v>6</v>
      </c>
      <c r="C12" s="2" t="e">
        <f>#REF!</f>
        <v>#REF!</v>
      </c>
      <c r="D12" s="2" t="e">
        <f>#REF!</f>
        <v>#REF!</v>
      </c>
      <c r="E12" s="2">
        <v>-7210.34</v>
      </c>
      <c r="F12" s="16">
        <v>0</v>
      </c>
    </row>
    <row r="13" spans="2:9" ht="25.5" x14ac:dyDescent="0.2">
      <c r="B13" s="22" t="s">
        <v>7</v>
      </c>
      <c r="C13" s="8" t="e">
        <f>#REF!</f>
        <v>#REF!</v>
      </c>
      <c r="D13" s="8" t="e">
        <f>#REF!</f>
        <v>#REF!</v>
      </c>
      <c r="E13" s="8">
        <v>-456.71</v>
      </c>
      <c r="F13" s="23" t="e">
        <f>D13</f>
        <v>#REF!</v>
      </c>
    </row>
    <row r="14" spans="2:9" ht="26.25" thickBot="1" x14ac:dyDescent="0.25">
      <c r="B14" s="17" t="s">
        <v>8</v>
      </c>
      <c r="C14" s="18" t="e">
        <f>#REF!</f>
        <v>#REF!</v>
      </c>
      <c r="D14" s="18" t="e">
        <f>#REF!</f>
        <v>#REF!</v>
      </c>
      <c r="E14" s="18">
        <v>-4539.66</v>
      </c>
      <c r="F14" s="19">
        <v>0</v>
      </c>
    </row>
    <row r="16" spans="2:9" ht="19.5" customHeight="1" x14ac:dyDescent="0.2">
      <c r="B16" s="55" t="s">
        <v>29</v>
      </c>
      <c r="C16" s="55"/>
      <c r="D16" s="55"/>
      <c r="E16" s="55"/>
      <c r="F16" s="55"/>
    </row>
  </sheetData>
  <mergeCells count="3">
    <mergeCell ref="B3:F4"/>
    <mergeCell ref="B2:F2"/>
    <mergeCell ref="B16:F1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3"/>
  <sheetViews>
    <sheetView workbookViewId="0">
      <selection activeCell="D14" sqref="D14"/>
    </sheetView>
  </sheetViews>
  <sheetFormatPr defaultRowHeight="12.75" x14ac:dyDescent="0.2"/>
  <cols>
    <col min="1" max="1" width="28.28515625" customWidth="1"/>
    <col min="2" max="2" width="23.5703125" customWidth="1"/>
    <col min="3" max="3" width="24.42578125" customWidth="1"/>
    <col min="4" max="4" width="22.5703125" customWidth="1"/>
    <col min="5" max="5" width="10.7109375" customWidth="1"/>
    <col min="6" max="6" width="9.42578125" bestFit="1" customWidth="1"/>
    <col min="8" max="8" width="9.42578125" bestFit="1" customWidth="1"/>
    <col min="10" max="10" width="9.42578125" bestFit="1" customWidth="1"/>
  </cols>
  <sheetData>
    <row r="2" spans="1:10" ht="99" customHeight="1" x14ac:dyDescent="0.2">
      <c r="A2" s="63" t="s">
        <v>65</v>
      </c>
      <c r="B2" s="63"/>
      <c r="C2" s="63"/>
      <c r="D2" s="63"/>
    </row>
    <row r="3" spans="1:10" ht="23.25" x14ac:dyDescent="0.35">
      <c r="A3" s="35"/>
      <c r="B3" s="35"/>
      <c r="C3" s="35"/>
      <c r="D3" s="35"/>
    </row>
    <row r="4" spans="1:10" ht="13.5" thickBot="1" x14ac:dyDescent="0.25"/>
    <row r="5" spans="1:10" ht="60" customHeight="1" x14ac:dyDescent="0.2">
      <c r="A5" s="25"/>
      <c r="B5" s="31" t="s">
        <v>20</v>
      </c>
      <c r="C5" s="31" t="s">
        <v>21</v>
      </c>
      <c r="D5" s="31" t="s">
        <v>22</v>
      </c>
    </row>
    <row r="6" spans="1:10" ht="15" customHeight="1" x14ac:dyDescent="0.25">
      <c r="A6" s="56" t="s">
        <v>45</v>
      </c>
      <c r="B6" s="57"/>
      <c r="C6" s="37">
        <f>'[1]июнь ТР 17'!$AL$45</f>
        <v>217694</v>
      </c>
      <c r="D6" s="26"/>
    </row>
    <row r="7" spans="1:10" x14ac:dyDescent="0.2">
      <c r="A7" s="9" t="s">
        <v>1</v>
      </c>
      <c r="B7" s="33">
        <v>484116.72</v>
      </c>
      <c r="C7" s="33">
        <v>498101.89</v>
      </c>
      <c r="D7" s="64">
        <v>471402.35000000003</v>
      </c>
    </row>
    <row r="8" spans="1:10" ht="25.5" x14ac:dyDescent="0.2">
      <c r="A8" s="3" t="s">
        <v>31</v>
      </c>
      <c r="B8" s="34">
        <v>-30930.66</v>
      </c>
      <c r="C8" s="33">
        <v>0</v>
      </c>
      <c r="D8" s="65"/>
    </row>
    <row r="9" spans="1:10" x14ac:dyDescent="0.2">
      <c r="A9" s="9" t="s">
        <v>23</v>
      </c>
      <c r="B9" s="33">
        <v>13761.93</v>
      </c>
      <c r="C9" s="33">
        <v>13797.37</v>
      </c>
      <c r="D9" s="65"/>
    </row>
    <row r="10" spans="1:10" x14ac:dyDescent="0.2">
      <c r="A10" s="7" t="s">
        <v>24</v>
      </c>
      <c r="B10" s="33">
        <v>0</v>
      </c>
      <c r="C10" s="33">
        <v>0</v>
      </c>
      <c r="D10" s="65"/>
    </row>
    <row r="11" spans="1:10" ht="13.5" thickBot="1" x14ac:dyDescent="0.25">
      <c r="A11" s="12" t="s">
        <v>25</v>
      </c>
      <c r="B11" s="33">
        <v>0</v>
      </c>
      <c r="C11" s="33">
        <v>0</v>
      </c>
      <c r="D11" s="66"/>
      <c r="H11" s="30"/>
    </row>
    <row r="12" spans="1:10" ht="15.75" thickBot="1" x14ac:dyDescent="0.3">
      <c r="A12" s="13" t="s">
        <v>26</v>
      </c>
      <c r="B12" s="38">
        <f>SUM(B7:B11)</f>
        <v>466947.99</v>
      </c>
      <c r="C12" s="38">
        <f>SUM(C6:C11)</f>
        <v>729593.26</v>
      </c>
      <c r="D12" s="38">
        <f>SUM(D6:D11)</f>
        <v>471402.35000000003</v>
      </c>
    </row>
    <row r="13" spans="1:10" x14ac:dyDescent="0.2">
      <c r="J13" s="30"/>
    </row>
    <row r="14" spans="1:10" ht="15.75" customHeight="1" x14ac:dyDescent="0.25">
      <c r="A14" s="58" t="s">
        <v>46</v>
      </c>
      <c r="B14" s="58"/>
      <c r="C14" s="58"/>
      <c r="D14" s="39">
        <f>C12-D12</f>
        <v>258190.90999999997</v>
      </c>
    </row>
    <row r="15" spans="1:10" ht="13.5" customHeight="1" x14ac:dyDescent="0.2"/>
    <row r="17" spans="1:8" x14ac:dyDescent="0.2">
      <c r="A17" s="28" t="s">
        <v>47</v>
      </c>
      <c r="D17" s="40">
        <v>259962.64</v>
      </c>
    </row>
    <row r="18" spans="1:8" x14ac:dyDescent="0.2">
      <c r="A18" s="28"/>
      <c r="D18" s="28"/>
    </row>
    <row r="19" spans="1:8" x14ac:dyDescent="0.2">
      <c r="A19" s="28"/>
      <c r="D19" s="28"/>
    </row>
    <row r="20" spans="1:8" ht="12.75" customHeight="1" x14ac:dyDescent="0.2">
      <c r="A20" s="27" t="s">
        <v>38</v>
      </c>
      <c r="B20" s="27"/>
      <c r="C20" s="27"/>
      <c r="D20" s="27"/>
    </row>
    <row r="21" spans="1:8" x14ac:dyDescent="0.2">
      <c r="H21" s="30"/>
    </row>
    <row r="33" spans="6:8" x14ac:dyDescent="0.2">
      <c r="F33" s="30"/>
      <c r="H33" s="30"/>
    </row>
  </sheetData>
  <mergeCells count="4">
    <mergeCell ref="A2:D2"/>
    <mergeCell ref="A6:B6"/>
    <mergeCell ref="D7:D11"/>
    <mergeCell ref="A14:C1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tabSelected="1" workbookViewId="0">
      <selection activeCell="F14" sqref="F14"/>
    </sheetView>
  </sheetViews>
  <sheetFormatPr defaultRowHeight="12.75" x14ac:dyDescent="0.2"/>
  <cols>
    <col min="1" max="1" width="6.28515625" customWidth="1"/>
    <col min="4" max="4" width="27.28515625" customWidth="1"/>
    <col min="5" max="5" width="55.140625" customWidth="1"/>
    <col min="6" max="6" width="17" customWidth="1"/>
  </cols>
  <sheetData>
    <row r="1" spans="1:6" ht="93.75" customHeight="1" x14ac:dyDescent="0.2">
      <c r="A1" s="67" t="s">
        <v>53</v>
      </c>
      <c r="B1" s="67"/>
      <c r="C1" s="67"/>
      <c r="D1" s="67"/>
      <c r="E1" s="67"/>
      <c r="F1" s="67"/>
    </row>
    <row r="2" spans="1:6" ht="16.5" customHeight="1" x14ac:dyDescent="0.2">
      <c r="A2" s="68" t="s">
        <v>12</v>
      </c>
      <c r="B2" s="68" t="s">
        <v>13</v>
      </c>
      <c r="C2" s="68" t="s">
        <v>14</v>
      </c>
      <c r="D2" s="68" t="s">
        <v>15</v>
      </c>
      <c r="E2" s="68" t="s">
        <v>16</v>
      </c>
      <c r="F2" s="68" t="s">
        <v>60</v>
      </c>
    </row>
    <row r="3" spans="1:6" ht="36" customHeight="1" x14ac:dyDescent="0.2">
      <c r="A3" s="68"/>
      <c r="B3" s="68"/>
      <c r="C3" s="68"/>
      <c r="D3" s="68"/>
      <c r="E3" s="68"/>
      <c r="F3" s="68"/>
    </row>
    <row r="4" spans="1:6" s="36" customFormat="1" x14ac:dyDescent="0.2">
      <c r="A4" s="45">
        <v>1</v>
      </c>
      <c r="B4" s="46">
        <v>2017</v>
      </c>
      <c r="C4" s="49" t="s">
        <v>32</v>
      </c>
      <c r="D4" s="47" t="s">
        <v>48</v>
      </c>
      <c r="E4" s="47" t="s">
        <v>34</v>
      </c>
      <c r="F4" s="48">
        <v>254895</v>
      </c>
    </row>
    <row r="5" spans="1:6" s="36" customFormat="1" x14ac:dyDescent="0.2">
      <c r="A5" s="45">
        <v>2</v>
      </c>
      <c r="B5" s="46">
        <v>2017</v>
      </c>
      <c r="C5" s="49" t="s">
        <v>33</v>
      </c>
      <c r="D5" s="47" t="s">
        <v>49</v>
      </c>
      <c r="E5" s="47" t="s">
        <v>50</v>
      </c>
      <c r="F5" s="48">
        <v>1928</v>
      </c>
    </row>
    <row r="6" spans="1:6" s="36" customFormat="1" x14ac:dyDescent="0.2">
      <c r="A6" s="45">
        <v>3</v>
      </c>
      <c r="B6" s="46">
        <v>2017</v>
      </c>
      <c r="C6" s="49" t="s">
        <v>35</v>
      </c>
      <c r="D6" s="47" t="s">
        <v>42</v>
      </c>
      <c r="E6" s="47" t="s">
        <v>51</v>
      </c>
      <c r="F6" s="48">
        <v>6101</v>
      </c>
    </row>
    <row r="7" spans="1:6" x14ac:dyDescent="0.2">
      <c r="A7" s="45">
        <v>4</v>
      </c>
      <c r="B7" s="32">
        <v>2017</v>
      </c>
      <c r="C7" s="50" t="s">
        <v>37</v>
      </c>
      <c r="D7" s="11" t="s">
        <v>52</v>
      </c>
      <c r="E7" s="11" t="s">
        <v>66</v>
      </c>
      <c r="F7" s="41">
        <f>7973-3000</f>
        <v>4973</v>
      </c>
    </row>
    <row r="8" spans="1:6" x14ac:dyDescent="0.2">
      <c r="A8" s="45">
        <v>5</v>
      </c>
      <c r="B8" s="50">
        <v>2017</v>
      </c>
      <c r="C8" s="50" t="s">
        <v>39</v>
      </c>
      <c r="D8" s="11"/>
      <c r="E8" s="11" t="s">
        <v>54</v>
      </c>
      <c r="F8" s="41">
        <v>20736.310000000001</v>
      </c>
    </row>
    <row r="9" spans="1:6" x14ac:dyDescent="0.2">
      <c r="A9" s="45">
        <v>6</v>
      </c>
      <c r="B9" s="50">
        <v>2017</v>
      </c>
      <c r="C9" s="50" t="s">
        <v>40</v>
      </c>
      <c r="D9" s="11" t="s">
        <v>61</v>
      </c>
      <c r="E9" s="11" t="s">
        <v>55</v>
      </c>
      <c r="F9" s="41">
        <v>10695</v>
      </c>
    </row>
    <row r="10" spans="1:6" x14ac:dyDescent="0.2">
      <c r="A10" s="45">
        <v>7</v>
      </c>
      <c r="B10" s="50">
        <v>2017</v>
      </c>
      <c r="C10" s="50" t="s">
        <v>40</v>
      </c>
      <c r="D10" s="11" t="s">
        <v>43</v>
      </c>
      <c r="E10" s="11" t="s">
        <v>56</v>
      </c>
      <c r="F10" s="41">
        <v>12396</v>
      </c>
    </row>
    <row r="11" spans="1:6" x14ac:dyDescent="0.2">
      <c r="A11" s="45">
        <v>8</v>
      </c>
      <c r="B11" s="50">
        <v>2017</v>
      </c>
      <c r="C11" s="50" t="s">
        <v>40</v>
      </c>
      <c r="D11" s="11"/>
      <c r="E11" s="11" t="s">
        <v>54</v>
      </c>
      <c r="F11" s="41">
        <v>47252.9</v>
      </c>
    </row>
    <row r="12" spans="1:6" x14ac:dyDescent="0.2">
      <c r="A12" s="45">
        <v>9</v>
      </c>
      <c r="B12" s="29">
        <v>2017</v>
      </c>
      <c r="C12" s="29" t="s">
        <v>44</v>
      </c>
      <c r="D12" s="2"/>
      <c r="E12" s="24" t="s">
        <v>54</v>
      </c>
      <c r="F12" s="42">
        <v>47163.16</v>
      </c>
    </row>
    <row r="13" spans="1:6" x14ac:dyDescent="0.2">
      <c r="A13" s="45">
        <v>10</v>
      </c>
      <c r="B13" s="29">
        <v>2017</v>
      </c>
      <c r="C13" s="29" t="s">
        <v>44</v>
      </c>
      <c r="D13" s="2"/>
      <c r="E13" s="24" t="s">
        <v>59</v>
      </c>
      <c r="F13" s="42">
        <v>5789.34</v>
      </c>
    </row>
    <row r="14" spans="1:6" x14ac:dyDescent="0.2">
      <c r="A14" s="45">
        <v>11</v>
      </c>
      <c r="B14" s="29">
        <v>2017</v>
      </c>
      <c r="C14" s="29" t="s">
        <v>41</v>
      </c>
      <c r="D14" s="2" t="s">
        <v>62</v>
      </c>
      <c r="E14" s="2" t="s">
        <v>36</v>
      </c>
      <c r="F14" s="42">
        <v>1981</v>
      </c>
    </row>
    <row r="15" spans="1:6" x14ac:dyDescent="0.2">
      <c r="A15" s="45">
        <v>12</v>
      </c>
      <c r="B15" s="29">
        <v>2017</v>
      </c>
      <c r="C15" s="29" t="s">
        <v>41</v>
      </c>
      <c r="D15" s="2" t="s">
        <v>63</v>
      </c>
      <c r="E15" s="2" t="s">
        <v>57</v>
      </c>
      <c r="F15" s="42">
        <v>17087</v>
      </c>
    </row>
    <row r="16" spans="1:6" x14ac:dyDescent="0.2">
      <c r="A16" s="45">
        <v>13</v>
      </c>
      <c r="B16" s="29">
        <v>2017</v>
      </c>
      <c r="C16" s="29" t="s">
        <v>41</v>
      </c>
      <c r="D16" s="2" t="s">
        <v>64</v>
      </c>
      <c r="E16" s="2" t="s">
        <v>58</v>
      </c>
      <c r="F16" s="42">
        <v>23596</v>
      </c>
    </row>
    <row r="17" spans="1:6" ht="13.5" thickBot="1" x14ac:dyDescent="0.25">
      <c r="A17" s="59" t="s">
        <v>17</v>
      </c>
      <c r="B17" s="60"/>
      <c r="C17" s="60"/>
      <c r="D17" s="60"/>
      <c r="E17" s="60"/>
      <c r="F17" s="43">
        <v>16808.64</v>
      </c>
    </row>
    <row r="18" spans="1:6" ht="15.75" thickBot="1" x14ac:dyDescent="0.3">
      <c r="A18" s="61" t="s">
        <v>18</v>
      </c>
      <c r="B18" s="62"/>
      <c r="C18" s="62"/>
      <c r="D18" s="62"/>
      <c r="E18" s="62"/>
      <c r="F18" s="44">
        <f>SUM(F4:F17)</f>
        <v>471402.35000000003</v>
      </c>
    </row>
    <row r="19" spans="1:6" ht="15" x14ac:dyDescent="0.25">
      <c r="A19" s="51"/>
      <c r="B19" s="51"/>
      <c r="C19" s="51"/>
      <c r="D19" s="51"/>
      <c r="E19" s="51"/>
      <c r="F19" s="52"/>
    </row>
    <row r="22" spans="1:6" x14ac:dyDescent="0.2">
      <c r="A22" s="27" t="s">
        <v>38</v>
      </c>
      <c r="B22" s="27"/>
      <c r="C22" s="27"/>
      <c r="D22" s="27"/>
      <c r="E22" s="27"/>
    </row>
  </sheetData>
  <mergeCells count="9">
    <mergeCell ref="A17:E17"/>
    <mergeCell ref="A18:E18"/>
    <mergeCell ref="A1:F1"/>
    <mergeCell ref="A2:A3"/>
    <mergeCell ref="B2:B3"/>
    <mergeCell ref="C2:C3"/>
    <mergeCell ref="D2:D3"/>
    <mergeCell ref="E2:E3"/>
    <mergeCell ref="F2:F3"/>
  </mergeCells>
  <pageMargins left="0.7" right="0.7" top="0.44" bottom="0.4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общий отчет по дому за 15 г</vt:lpstr>
      <vt:lpstr>отчет ТР 17</vt:lpstr>
      <vt:lpstr>расход ТР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2018-02-27T06:41:11Z</cp:lastPrinted>
  <dcterms:created xsi:type="dcterms:W3CDTF">2015-02-24T21:57:31Z</dcterms:created>
  <dcterms:modified xsi:type="dcterms:W3CDTF">2018-03-26T09:17:39Z</dcterms:modified>
</cp:coreProperties>
</file>