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1" activeTab="1"/>
  </bookViews>
  <sheets>
    <sheet name="общий отчет по дому за 15 г" sheetId="1" state="hidden" r:id="rId1"/>
    <sheet name="расход по дому ТР 17" sheetId="2" r:id="rId2"/>
    <sheet name="отчет сод. жилья" sheetId="5" state="hidden" r:id="rId3"/>
    <sheet name="расход по дому ТО" sheetId="6" state="hidden" r:id="rId4"/>
  </sheets>
  <calcPr calcId="144525"/>
</workbook>
</file>

<file path=xl/calcChain.xml><?xml version="1.0" encoding="utf-8"?>
<calcChain xmlns="http://schemas.openxmlformats.org/spreadsheetml/2006/main">
  <c r="H24" i="2" l="1"/>
  <c r="D10" i="5" l="1"/>
  <c r="D9" i="5"/>
  <c r="E14" i="5"/>
  <c r="I16" i="6" l="1"/>
  <c r="I17" i="6" s="1"/>
  <c r="D8" i="5" s="1"/>
  <c r="D14" i="5" s="1"/>
  <c r="C8" i="5"/>
  <c r="B8" i="5"/>
  <c r="B14" i="5" s="1"/>
  <c r="C13" i="1"/>
  <c r="D13" i="1"/>
  <c r="C10" i="1"/>
  <c r="D10" i="1"/>
  <c r="C11" i="1"/>
  <c r="C12" i="1"/>
  <c r="D12" i="1"/>
  <c r="D14" i="1"/>
  <c r="C15" i="1"/>
  <c r="D15" i="1"/>
  <c r="C6" i="1" l="1"/>
  <c r="B22" i="5"/>
  <c r="C7" i="1" s="1"/>
  <c r="C14" i="1"/>
  <c r="E14" i="1"/>
  <c r="C22" i="5"/>
  <c r="D7" i="1" s="1"/>
  <c r="C14" i="5"/>
  <c r="D6" i="1" l="1"/>
  <c r="G8" i="5"/>
  <c r="G14" i="5" s="1"/>
  <c r="G16" i="5"/>
  <c r="G22" i="5"/>
  <c r="G24" i="5"/>
  <c r="E7" i="1" s="1"/>
  <c r="E6" i="1" l="1"/>
</calcChain>
</file>

<file path=xl/sharedStrings.xml><?xml version="1.0" encoding="utf-8"?>
<sst xmlns="http://schemas.openxmlformats.org/spreadsheetml/2006/main" count="131" uniqueCount="103">
  <si>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</si>
  <si>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</si>
  <si>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</si>
  <si>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</si>
  <si>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</si>
  <si>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</si>
  <si>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</si>
  <si>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</si>
  <si>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</si>
  <si>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</si>
  <si>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</si>
  <si>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</si>
  <si>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</si>
  <si>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</si>
  <si>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</si>
  <si>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</si>
  <si>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</si>
  <si>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</si>
  <si>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</si>
  <si>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</si>
  <si>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</si>
  <si>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</si>
  <si>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</si>
  <si>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</si>
  <si>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</si>
  <si>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</si>
  <si>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</si>
  <si>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</si>
  <si>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</si>
  <si>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</si>
  <si>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</si>
  <si>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</si>
  <si>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</si>
  <si>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</si>
  <si>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</si>
  <si>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</si>
  <si>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</si>
  <si>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</si>
  <si>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</si>
  <si>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</si>
  <si>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</si>
  <si>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</si>
  <si>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</si>
  <si>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</si>
  <si>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</si>
  <si>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</si>
  <si>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</si>
  <si>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Сызранова, 10-2</t>
  </si>
  <si>
    <t>Остаток денежных средств дома на 01.06.2015 г</t>
  </si>
  <si>
    <t>июнь</t>
  </si>
  <si>
    <t>Объем выполненных работ</t>
  </si>
  <si>
    <t>придомовая территория</t>
  </si>
  <si>
    <t>Покос травы</t>
  </si>
  <si>
    <t xml:space="preserve">250 м 2 </t>
  </si>
  <si>
    <t>Дезинсекция (блохи)</t>
  </si>
  <si>
    <t>1239м2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</si>
  <si>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</si>
  <si>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</si>
  <si>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Сызранова, 10-2</t>
  </si>
  <si>
    <t>Остаток денежных средств дома на 31.07.2015 г</t>
  </si>
  <si>
    <t>Содержание и Ремонт жилья</t>
  </si>
  <si>
    <t>в доме по  адресу ул. Сызранова, 28/1 за период с 01.06.2015 по 31.07.2015гг.</t>
  </si>
  <si>
    <t>Общая задолженность по всем статьям  на 01.08.2015 г. состовляет:</t>
  </si>
  <si>
    <t>подвал</t>
  </si>
  <si>
    <t>ООО У0 "ТаганСервис"</t>
  </si>
  <si>
    <t>январь</t>
  </si>
  <si>
    <t>кв. 100</t>
  </si>
  <si>
    <t>Ремонт ЩЭ</t>
  </si>
  <si>
    <t>Изготовление и доставка пескосоляной смеси</t>
  </si>
  <si>
    <t>февраль</t>
  </si>
  <si>
    <t>Смена ламп</t>
  </si>
  <si>
    <t>МКД</t>
  </si>
  <si>
    <t>Обследование тех.состояния</t>
  </si>
  <si>
    <t>март</t>
  </si>
  <si>
    <t>2 подъезд</t>
  </si>
  <si>
    <t>Ремонт светильника</t>
  </si>
  <si>
    <t>1 подъезд</t>
  </si>
  <si>
    <t>Ремонт патрона</t>
  </si>
  <si>
    <t>кв. 136</t>
  </si>
  <si>
    <t>Ревизия ЩЭ</t>
  </si>
  <si>
    <t>апрель</t>
  </si>
  <si>
    <t>кв. 108</t>
  </si>
  <si>
    <t>Ремонт ЩЭ со сменой автомата</t>
  </si>
  <si>
    <t>фасад</t>
  </si>
  <si>
    <t>Устранение графити</t>
  </si>
  <si>
    <t>май</t>
  </si>
  <si>
    <t>Доставка материалов</t>
  </si>
  <si>
    <t>подъезд 2</t>
  </si>
  <si>
    <t>Ремонт кровли</t>
  </si>
  <si>
    <t>подъезд 1</t>
  </si>
  <si>
    <t>Ремонт подъезда</t>
  </si>
  <si>
    <t>кв. 34</t>
  </si>
  <si>
    <t>кв. 37</t>
  </si>
  <si>
    <t>Установка хомута</t>
  </si>
  <si>
    <t>ГВС</t>
  </si>
  <si>
    <t>Ремонт ЩЭ, установка светильника</t>
  </si>
  <si>
    <t>кв. 5,16-18,27, 112подъезд</t>
  </si>
  <si>
    <t xml:space="preserve">Информация о выполненных работах по статье "Содержание и Ремонт жилья" по адресу ул. Сызранова, 28/1  за период 01.01.2017 г по 31.07.2017г. </t>
  </si>
  <si>
    <t>июль</t>
  </si>
  <si>
    <t>территория</t>
  </si>
  <si>
    <t>Дезинсекция</t>
  </si>
  <si>
    <t>газопровод</t>
  </si>
  <si>
    <t>Окраска труб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</si>
</sst>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5" fillId="0" borderId="21" xfId="0" applyFont="1" applyBorder="1"/>
    <xf numFmtId="0" fontId="5" fillId="0" borderId="22" xfId="0" applyFont="1" applyBorder="1"/>
    <xf numFmtId="0" fontId="0" fillId="2" borderId="12" xfId="0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4" fillId="0" borderId="24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6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5" xfId="0" applyNumberFormat="1" applyBorder="1"/>
    <xf numFmtId="2" fontId="0" fillId="0" borderId="29" xfId="0" applyNumberForma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/>
    <xf numFmtId="0" fontId="10" fillId="0" borderId="0" xfId="0" applyFont="1"/>
    <xf numFmtId="0" fontId="0" fillId="0" borderId="0" xfId="0" applyBorder="1"/>
    <xf numFmtId="0" fontId="0" fillId="0" borderId="37" xfId="0" applyBorder="1"/>
    <xf numFmtId="2" fontId="1" fillId="0" borderId="20" xfId="0" applyNumberFormat="1" applyFont="1" applyBorder="1"/>
    <xf numFmtId="0" fontId="0" fillId="0" borderId="1" xfId="0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E5" sqref="E5"/>
    </sheetView>
  </sheetViews>
  <sheetFormatPr defaultRowHeight="12.75" x14ac:dyDescent="0.2"/>
  <cols>
    <col min="2" max="2" width="33.42578125" customWidth="1"/>
    <col min="3" max="3" width="19.28515625" customWidth="1"/>
    <col min="4" max="4" width="22.42578125" customWidth="1"/>
    <col min="5" max="5" width="17.7109375" customWidth="1"/>
  </cols>
  <sheetData>
    <row r="2" spans="2:8" ht="51.75" customHeight="1" x14ac:dyDescent="0.4">
      <c r="B2" s="68" t="s">
        <v>12</v>
      </c>
      <c r="C2" s="68"/>
      <c r="D2" s="68"/>
      <c r="E2" s="68"/>
    </row>
    <row r="3" spans="2:8" ht="26.25" customHeight="1" x14ac:dyDescent="0.35">
      <c r="B3" s="67" t="s">
        <v>61</v>
      </c>
      <c r="C3" s="67"/>
      <c r="D3" s="67"/>
      <c r="E3" s="67"/>
      <c r="F3" s="1"/>
      <c r="G3" s="1"/>
      <c r="H3" s="1"/>
    </row>
    <row r="4" spans="2:8" ht="30" customHeight="1" thickBot="1" x14ac:dyDescent="0.25">
      <c r="B4" s="67"/>
      <c r="C4" s="67"/>
      <c r="D4" s="67"/>
      <c r="E4" s="67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43" t="s">
        <v>60</v>
      </c>
      <c r="C6" s="44" t="e">
        <f>#REF!</f>
        <v>#REF!</v>
      </c>
      <c r="D6" s="44" t="e">
        <f>#REF!</f>
        <v>#REF!</v>
      </c>
      <c r="E6" s="56" t="e">
        <f>#REF!</f>
        <v>#REF!</v>
      </c>
    </row>
    <row r="7" spans="2:8" ht="25.5" x14ac:dyDescent="0.2">
      <c r="B7" s="45" t="s">
        <v>1</v>
      </c>
      <c r="C7" s="2" t="e">
        <f>'отчет сод. жилья'!B22</f>
        <v>#REF!</v>
      </c>
      <c r="D7" s="12" t="e">
        <f>'отчет сод. жилья'!C22</f>
        <v>#REF!</v>
      </c>
      <c r="E7" s="57" t="e">
        <f>'отчет сод. жилья'!G24</f>
        <v>#REF!</v>
      </c>
    </row>
    <row r="8" spans="2:8" ht="38.25" x14ac:dyDescent="0.2">
      <c r="B8" s="45" t="s">
        <v>2</v>
      </c>
      <c r="C8" s="2">
        <v>0</v>
      </c>
      <c r="D8" s="2">
        <v>0</v>
      </c>
      <c r="E8" s="46">
        <v>0</v>
      </c>
    </row>
    <row r="9" spans="2:8" x14ac:dyDescent="0.2">
      <c r="B9" s="45" t="s">
        <v>3</v>
      </c>
      <c r="C9" s="2">
        <v>0</v>
      </c>
      <c r="D9" s="2">
        <v>0</v>
      </c>
      <c r="E9" s="46">
        <v>0</v>
      </c>
    </row>
    <row r="10" spans="2:8" x14ac:dyDescent="0.2">
      <c r="B10" s="45" t="s">
        <v>4</v>
      </c>
      <c r="C10" s="2" t="e">
        <f>#REF!</f>
        <v>#REF!</v>
      </c>
      <c r="D10" s="2" t="e">
        <f>#REF!</f>
        <v>#REF!</v>
      </c>
      <c r="E10" s="46">
        <v>0</v>
      </c>
    </row>
    <row r="11" spans="2:8" x14ac:dyDescent="0.2">
      <c r="B11" s="45" t="s">
        <v>5</v>
      </c>
      <c r="C11" s="2" t="e">
        <f>#REF!</f>
        <v>#REF!</v>
      </c>
      <c r="D11" s="2">
        <v>0</v>
      </c>
      <c r="E11" s="46">
        <v>0</v>
      </c>
    </row>
    <row r="12" spans="2:8" x14ac:dyDescent="0.2">
      <c r="B12" s="45" t="s">
        <v>6</v>
      </c>
      <c r="C12" s="2" t="e">
        <f>#REF!</f>
        <v>#REF!</v>
      </c>
      <c r="D12" s="2" t="e">
        <f>#REF!</f>
        <v>#REF!</v>
      </c>
      <c r="E12" s="46">
        <v>0</v>
      </c>
    </row>
    <row r="13" spans="2:8" ht="25.5" x14ac:dyDescent="0.2">
      <c r="B13" s="45" t="s">
        <v>7</v>
      </c>
      <c r="C13" s="2" t="e">
        <f>#REF!</f>
        <v>#REF!</v>
      </c>
      <c r="D13" s="2" t="e">
        <f>#REF!</f>
        <v>#REF!</v>
      </c>
      <c r="E13" s="46">
        <v>0</v>
      </c>
    </row>
    <row r="14" spans="2:8" ht="25.5" x14ac:dyDescent="0.2">
      <c r="B14" s="45" t="s">
        <v>8</v>
      </c>
      <c r="C14" s="2" t="e">
        <f>#REF!</f>
        <v>#REF!</v>
      </c>
      <c r="D14" s="2" t="e">
        <f>#REF!</f>
        <v>#REF!</v>
      </c>
      <c r="E14" s="46" t="e">
        <f>D14</f>
        <v>#REF!</v>
      </c>
    </row>
    <row r="15" spans="2:8" ht="13.5" thickBot="1" x14ac:dyDescent="0.25">
      <c r="B15" s="47" t="s">
        <v>9</v>
      </c>
      <c r="C15" s="48" t="e">
        <f>#REF!</f>
        <v>#REF!</v>
      </c>
      <c r="D15" s="48" t="e">
        <f>#REF!</f>
        <v>#REF!</v>
      </c>
      <c r="E15" s="49">
        <v>0</v>
      </c>
    </row>
    <row r="17" spans="2:5" ht="19.5" customHeight="1" x14ac:dyDescent="0.2">
      <c r="B17" s="61" t="s">
        <v>56</v>
      </c>
      <c r="C17" s="61"/>
      <c r="D17" s="61"/>
      <c r="E17" s="61"/>
    </row>
    <row r="19" spans="2:5" x14ac:dyDescent="0.2">
      <c r="B19" s="62" t="s">
        <v>62</v>
      </c>
      <c r="C19" s="62"/>
      <c r="D19" s="62"/>
      <c r="E19" s="62">
        <v>20054.39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31" sqref="D31"/>
    </sheetView>
  </sheetViews>
  <sheetFormatPr defaultRowHeight="12.75" x14ac:dyDescent="0.2"/>
  <cols>
    <col min="1" max="1" width="4.5703125" customWidth="1"/>
    <col min="3" max="3" width="27.28515625" customWidth="1"/>
    <col min="4" max="4" width="40.140625" customWidth="1"/>
    <col min="5" max="5" width="6.7109375" hidden="1" customWidth="1"/>
    <col min="6" max="6" width="7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74" t="s">
        <v>97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25">
      <c r="A2" s="75" t="s">
        <v>14</v>
      </c>
      <c r="B2" s="77" t="s">
        <v>16</v>
      </c>
      <c r="C2" s="77" t="s">
        <v>17</v>
      </c>
      <c r="D2" s="77" t="s">
        <v>18</v>
      </c>
      <c r="E2" s="77" t="s">
        <v>19</v>
      </c>
      <c r="F2" s="77" t="s">
        <v>20</v>
      </c>
      <c r="G2" s="77" t="s">
        <v>21</v>
      </c>
      <c r="H2" s="77" t="s">
        <v>22</v>
      </c>
      <c r="I2" s="79" t="s">
        <v>23</v>
      </c>
      <c r="J2" s="80"/>
    </row>
    <row r="3" spans="1:10" ht="29.25" customHeight="1" thickBot="1" x14ac:dyDescent="0.3">
      <c r="A3" s="76"/>
      <c r="B3" s="78"/>
      <c r="C3" s="78"/>
      <c r="D3" s="78"/>
      <c r="E3" s="78"/>
      <c r="F3" s="78"/>
      <c r="G3" s="78"/>
      <c r="H3" s="78"/>
      <c r="I3" s="9" t="s">
        <v>24</v>
      </c>
      <c r="J3" s="10" t="s">
        <v>25</v>
      </c>
    </row>
    <row r="4" spans="1:10" x14ac:dyDescent="0.2">
      <c r="A4" s="5">
        <v>1</v>
      </c>
      <c r="B4" s="59" t="s">
        <v>65</v>
      </c>
      <c r="C4" s="5" t="s">
        <v>66</v>
      </c>
      <c r="D4" s="14" t="s">
        <v>67</v>
      </c>
      <c r="E4" s="5"/>
      <c r="F4" s="5"/>
      <c r="G4" s="14">
        <v>1</v>
      </c>
      <c r="H4" s="5">
        <v>1237</v>
      </c>
      <c r="I4" s="5"/>
      <c r="J4" s="13"/>
    </row>
    <row r="5" spans="1:10" ht="12.75" customHeight="1" x14ac:dyDescent="0.2">
      <c r="A5" s="2">
        <v>2</v>
      </c>
      <c r="B5" s="33" t="s">
        <v>65</v>
      </c>
      <c r="C5" s="34"/>
      <c r="D5" s="35" t="s">
        <v>68</v>
      </c>
      <c r="E5" s="2"/>
      <c r="F5" s="2"/>
      <c r="G5" s="36">
        <v>213</v>
      </c>
      <c r="H5" s="37">
        <v>3000</v>
      </c>
      <c r="I5" s="2"/>
      <c r="J5" s="2"/>
    </row>
    <row r="6" spans="1:10" x14ac:dyDescent="0.2">
      <c r="A6" s="2">
        <v>3</v>
      </c>
      <c r="B6" s="33" t="s">
        <v>69</v>
      </c>
      <c r="C6" s="34" t="s">
        <v>63</v>
      </c>
      <c r="D6" s="35" t="s">
        <v>70</v>
      </c>
      <c r="E6" s="2"/>
      <c r="F6" s="2"/>
      <c r="G6" s="36">
        <v>15</v>
      </c>
      <c r="H6" s="37">
        <v>483</v>
      </c>
      <c r="I6" s="2"/>
      <c r="J6" s="2"/>
    </row>
    <row r="7" spans="1:10" x14ac:dyDescent="0.2">
      <c r="A7" s="2">
        <v>4</v>
      </c>
      <c r="B7" s="33" t="s">
        <v>69</v>
      </c>
      <c r="C7" s="34" t="s">
        <v>71</v>
      </c>
      <c r="D7" s="35" t="s">
        <v>72</v>
      </c>
      <c r="E7" s="2"/>
      <c r="F7" s="2"/>
      <c r="G7" s="36"/>
      <c r="H7" s="37">
        <v>1409</v>
      </c>
      <c r="I7" s="2"/>
      <c r="J7" s="2"/>
    </row>
    <row r="8" spans="1:10" x14ac:dyDescent="0.2">
      <c r="A8" s="2">
        <v>5</v>
      </c>
      <c r="B8" s="60" t="s">
        <v>73</v>
      </c>
      <c r="C8" s="2" t="s">
        <v>74</v>
      </c>
      <c r="D8" s="58" t="s">
        <v>75</v>
      </c>
      <c r="E8" s="2"/>
      <c r="F8" s="2"/>
      <c r="G8" s="2">
        <v>1</v>
      </c>
      <c r="H8" s="2">
        <v>400</v>
      </c>
      <c r="I8" s="2"/>
      <c r="J8" s="2"/>
    </row>
    <row r="9" spans="1:10" x14ac:dyDescent="0.2">
      <c r="A9" s="2">
        <v>6</v>
      </c>
      <c r="B9" s="60" t="s">
        <v>73</v>
      </c>
      <c r="C9" s="2" t="s">
        <v>76</v>
      </c>
      <c r="D9" s="58" t="s">
        <v>77</v>
      </c>
      <c r="E9" s="2"/>
      <c r="F9" s="2"/>
      <c r="G9" s="2">
        <v>1</v>
      </c>
      <c r="H9" s="2">
        <v>496</v>
      </c>
      <c r="I9" s="2"/>
      <c r="J9" s="2"/>
    </row>
    <row r="10" spans="1:10" x14ac:dyDescent="0.2">
      <c r="A10" s="2">
        <v>7</v>
      </c>
      <c r="B10" s="60" t="s">
        <v>73</v>
      </c>
      <c r="C10" s="2" t="s">
        <v>78</v>
      </c>
      <c r="D10" s="58" t="s">
        <v>79</v>
      </c>
      <c r="E10" s="2"/>
      <c r="F10" s="2"/>
      <c r="G10" s="2">
        <v>1</v>
      </c>
      <c r="H10" s="2">
        <v>279</v>
      </c>
      <c r="I10" s="2"/>
      <c r="J10" s="2"/>
    </row>
    <row r="11" spans="1:10" x14ac:dyDescent="0.2">
      <c r="A11" s="2">
        <v>8</v>
      </c>
      <c r="B11" s="60" t="s">
        <v>80</v>
      </c>
      <c r="C11" s="66" t="s">
        <v>81</v>
      </c>
      <c r="D11" s="58" t="s">
        <v>82</v>
      </c>
      <c r="E11" s="2"/>
      <c r="F11" s="2"/>
      <c r="G11" s="2">
        <v>1</v>
      </c>
      <c r="H11" s="2">
        <v>918</v>
      </c>
      <c r="I11" s="64"/>
      <c r="J11" s="63"/>
    </row>
    <row r="12" spans="1:10" x14ac:dyDescent="0.2">
      <c r="A12" s="2">
        <v>9</v>
      </c>
      <c r="B12" s="60" t="s">
        <v>80</v>
      </c>
      <c r="C12" s="66" t="s">
        <v>83</v>
      </c>
      <c r="D12" s="58" t="s">
        <v>84</v>
      </c>
      <c r="E12" s="2"/>
      <c r="F12" s="2"/>
      <c r="G12" s="2">
        <v>24</v>
      </c>
      <c r="H12" s="2">
        <v>1701</v>
      </c>
      <c r="I12" s="64"/>
      <c r="J12" s="63"/>
    </row>
    <row r="13" spans="1:10" x14ac:dyDescent="0.2">
      <c r="A13" s="2">
        <v>10</v>
      </c>
      <c r="B13" s="60" t="s">
        <v>85</v>
      </c>
      <c r="C13" s="66"/>
      <c r="D13" s="58" t="s">
        <v>52</v>
      </c>
      <c r="E13" s="2"/>
      <c r="F13" s="2"/>
      <c r="G13" s="2">
        <v>600</v>
      </c>
      <c r="H13" s="2">
        <v>2199</v>
      </c>
      <c r="I13" s="64"/>
      <c r="J13" s="63"/>
    </row>
    <row r="14" spans="1:10" x14ac:dyDescent="0.2">
      <c r="A14" s="2">
        <v>11</v>
      </c>
      <c r="B14" s="60" t="s">
        <v>85</v>
      </c>
      <c r="C14" s="66"/>
      <c r="D14" s="58" t="s">
        <v>86</v>
      </c>
      <c r="E14" s="2"/>
      <c r="F14" s="2"/>
      <c r="G14" s="2">
        <v>0.5</v>
      </c>
      <c r="H14" s="2">
        <v>1758</v>
      </c>
      <c r="I14" s="64"/>
      <c r="J14" s="63"/>
    </row>
    <row r="15" spans="1:10" x14ac:dyDescent="0.2">
      <c r="A15" s="2">
        <v>12</v>
      </c>
      <c r="B15" s="60" t="s">
        <v>85</v>
      </c>
      <c r="C15" s="66" t="s">
        <v>87</v>
      </c>
      <c r="D15" s="58" t="s">
        <v>88</v>
      </c>
      <c r="E15" s="2"/>
      <c r="F15" s="2"/>
      <c r="G15" s="2">
        <v>8.6999999999999993</v>
      </c>
      <c r="H15" s="2">
        <v>4546</v>
      </c>
      <c r="I15" s="64"/>
      <c r="J15" s="63"/>
    </row>
    <row r="16" spans="1:10" x14ac:dyDescent="0.2">
      <c r="A16" s="2">
        <v>13</v>
      </c>
      <c r="B16" s="60" t="s">
        <v>85</v>
      </c>
      <c r="C16" s="66" t="s">
        <v>89</v>
      </c>
      <c r="D16" s="58" t="s">
        <v>90</v>
      </c>
      <c r="E16" s="2"/>
      <c r="F16" s="2"/>
      <c r="G16" s="2">
        <v>1</v>
      </c>
      <c r="H16" s="2">
        <v>339589</v>
      </c>
      <c r="I16" s="64"/>
      <c r="J16" s="63"/>
    </row>
    <row r="17" spans="1:10" x14ac:dyDescent="0.2">
      <c r="A17" s="2">
        <v>14</v>
      </c>
      <c r="B17" s="60" t="s">
        <v>85</v>
      </c>
      <c r="C17" s="66" t="s">
        <v>91</v>
      </c>
      <c r="D17" s="58" t="s">
        <v>67</v>
      </c>
      <c r="E17" s="2"/>
      <c r="F17" s="2"/>
      <c r="G17" s="2">
        <v>1</v>
      </c>
      <c r="H17" s="2">
        <v>279</v>
      </c>
      <c r="I17" s="64"/>
      <c r="J17" s="63"/>
    </row>
    <row r="18" spans="1:10" x14ac:dyDescent="0.2">
      <c r="A18" s="2">
        <v>15</v>
      </c>
      <c r="B18" s="60" t="s">
        <v>49</v>
      </c>
      <c r="C18" s="66" t="s">
        <v>92</v>
      </c>
      <c r="D18" s="58" t="s">
        <v>93</v>
      </c>
      <c r="E18" s="2"/>
      <c r="F18" s="2"/>
      <c r="G18" s="2">
        <v>1</v>
      </c>
      <c r="H18" s="2">
        <v>819</v>
      </c>
      <c r="I18" s="64"/>
      <c r="J18" s="63"/>
    </row>
    <row r="19" spans="1:10" x14ac:dyDescent="0.2">
      <c r="A19" s="2">
        <v>16</v>
      </c>
      <c r="B19" s="60" t="s">
        <v>49</v>
      </c>
      <c r="C19" s="66" t="s">
        <v>94</v>
      </c>
      <c r="D19" s="58" t="s">
        <v>93</v>
      </c>
      <c r="E19" s="2"/>
      <c r="F19" s="2"/>
      <c r="G19" s="2">
        <v>1</v>
      </c>
      <c r="H19" s="2">
        <v>814</v>
      </c>
      <c r="I19" s="64"/>
      <c r="J19" s="63"/>
    </row>
    <row r="20" spans="1:10" x14ac:dyDescent="0.2">
      <c r="A20" s="2">
        <v>17</v>
      </c>
      <c r="B20" s="60" t="s">
        <v>49</v>
      </c>
      <c r="C20" s="66" t="s">
        <v>96</v>
      </c>
      <c r="D20" s="58" t="s">
        <v>95</v>
      </c>
      <c r="E20" s="2"/>
      <c r="F20" s="2"/>
      <c r="G20" s="2">
        <v>6</v>
      </c>
      <c r="H20" s="2">
        <v>4076</v>
      </c>
      <c r="I20" s="64"/>
      <c r="J20" s="63"/>
    </row>
    <row r="21" spans="1:10" x14ac:dyDescent="0.2">
      <c r="A21" s="2">
        <v>18</v>
      </c>
      <c r="B21" s="60" t="s">
        <v>98</v>
      </c>
      <c r="C21" s="66" t="s">
        <v>99</v>
      </c>
      <c r="D21" s="58" t="s">
        <v>52</v>
      </c>
      <c r="E21" s="2"/>
      <c r="F21" s="2"/>
      <c r="G21" s="2">
        <v>600</v>
      </c>
      <c r="H21" s="2">
        <v>2110</v>
      </c>
      <c r="I21" s="64"/>
      <c r="J21" s="63"/>
    </row>
    <row r="22" spans="1:10" x14ac:dyDescent="0.2">
      <c r="A22" s="2">
        <v>19</v>
      </c>
      <c r="B22" s="60" t="s">
        <v>98</v>
      </c>
      <c r="C22" s="66" t="s">
        <v>63</v>
      </c>
      <c r="D22" s="58" t="s">
        <v>100</v>
      </c>
      <c r="E22" s="2"/>
      <c r="F22" s="2"/>
      <c r="G22" s="2">
        <v>1239</v>
      </c>
      <c r="H22" s="2">
        <v>6876</v>
      </c>
      <c r="I22" s="64"/>
      <c r="J22" s="63"/>
    </row>
    <row r="23" spans="1:10" ht="13.5" thickBot="1" x14ac:dyDescent="0.25">
      <c r="A23" s="2">
        <v>20</v>
      </c>
      <c r="B23" s="60" t="s">
        <v>98</v>
      </c>
      <c r="C23" s="66" t="s">
        <v>101</v>
      </c>
      <c r="D23" s="58" t="s">
        <v>102</v>
      </c>
      <c r="E23" s="2"/>
      <c r="F23" s="2"/>
      <c r="G23" s="2">
        <v>57</v>
      </c>
      <c r="H23" s="2">
        <v>8368</v>
      </c>
      <c r="I23" s="64"/>
      <c r="J23" s="63"/>
    </row>
    <row r="24" spans="1:10" ht="15.75" thickBot="1" x14ac:dyDescent="0.3">
      <c r="A24" s="69" t="s">
        <v>26</v>
      </c>
      <c r="B24" s="70"/>
      <c r="C24" s="70"/>
      <c r="D24" s="70"/>
      <c r="E24" s="70"/>
      <c r="F24" s="70"/>
      <c r="G24" s="71"/>
      <c r="H24" s="65">
        <f>SUM(H4:H23)</f>
        <v>381357</v>
      </c>
      <c r="I24" s="72"/>
      <c r="J24" s="73"/>
    </row>
    <row r="27" spans="1:10" x14ac:dyDescent="0.2">
      <c r="A27" s="61" t="s">
        <v>64</v>
      </c>
      <c r="B27" s="61"/>
      <c r="C27" s="61"/>
      <c r="D27" s="61"/>
    </row>
  </sheetData>
  <mergeCells count="12">
    <mergeCell ref="A24:G24"/>
    <mergeCell ref="I24:J24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9" sqref="A9:A10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81" t="s">
        <v>58</v>
      </c>
      <c r="B3" s="81"/>
      <c r="C3" s="81"/>
      <c r="D3" s="81"/>
      <c r="E3" s="81"/>
      <c r="F3" s="81"/>
      <c r="G3" s="81"/>
    </row>
    <row r="5" spans="1:7" ht="15.75" x14ac:dyDescent="0.25">
      <c r="A5" s="82" t="s">
        <v>48</v>
      </c>
      <c r="B5" s="82"/>
      <c r="C5" s="82"/>
      <c r="D5" s="82"/>
      <c r="E5" s="82"/>
      <c r="F5" s="82"/>
      <c r="G5" s="15">
        <v>0</v>
      </c>
    </row>
    <row r="6" spans="1:7" ht="13.5" thickBot="1" x14ac:dyDescent="0.25"/>
    <row r="7" spans="1:7" ht="63.75" thickBot="1" x14ac:dyDescent="0.3">
      <c r="A7" s="16"/>
      <c r="B7" s="17" t="s">
        <v>27</v>
      </c>
      <c r="C7" s="17" t="s">
        <v>28</v>
      </c>
      <c r="D7" s="22" t="s">
        <v>29</v>
      </c>
      <c r="E7" s="17" t="s">
        <v>30</v>
      </c>
      <c r="F7" s="17" t="s">
        <v>31</v>
      </c>
      <c r="G7" s="23" t="s">
        <v>32</v>
      </c>
    </row>
    <row r="8" spans="1:7" ht="15" customHeight="1" x14ac:dyDescent="0.2">
      <c r="A8" s="4" t="s">
        <v>33</v>
      </c>
      <c r="B8" s="5" t="e">
        <f>#REF!</f>
        <v>#REF!</v>
      </c>
      <c r="C8" s="5" t="e">
        <f>#REF!</f>
        <v>#REF!</v>
      </c>
      <c r="D8" s="24" t="e">
        <f>'расход по дому ТО'!I17</f>
        <v>#REF!</v>
      </c>
      <c r="E8" s="5">
        <v>-11558.54</v>
      </c>
      <c r="F8" s="5"/>
      <c r="G8" s="84" t="e">
        <f>C14-D14</f>
        <v>#REF!</v>
      </c>
    </row>
    <row r="9" spans="1:7" ht="33" customHeight="1" x14ac:dyDescent="0.2">
      <c r="A9" s="3" t="s">
        <v>34</v>
      </c>
      <c r="B9" s="2">
        <v>0</v>
      </c>
      <c r="C9" s="2">
        <v>0</v>
      </c>
      <c r="D9" s="24" t="e">
        <f>(#REF!*1.74)*2</f>
        <v>#REF!</v>
      </c>
      <c r="E9" s="2"/>
      <c r="F9" s="2"/>
      <c r="G9" s="85"/>
    </row>
    <row r="10" spans="1:7" ht="31.5" customHeight="1" x14ac:dyDescent="0.2">
      <c r="A10" s="3" t="s">
        <v>35</v>
      </c>
      <c r="B10" s="2"/>
      <c r="C10" s="2"/>
      <c r="D10" s="24" t="e">
        <f>(#REF!*0.15)*2</f>
        <v>#REF!</v>
      </c>
      <c r="E10" s="2"/>
      <c r="F10" s="2"/>
      <c r="G10" s="85"/>
    </row>
    <row r="11" spans="1:7" ht="15" customHeight="1" x14ac:dyDescent="0.2">
      <c r="A11" s="4" t="s">
        <v>36</v>
      </c>
      <c r="B11" s="2">
        <v>0</v>
      </c>
      <c r="C11" s="2">
        <v>0</v>
      </c>
      <c r="D11" s="24"/>
      <c r="E11" s="2"/>
      <c r="F11" s="2"/>
      <c r="G11" s="85"/>
    </row>
    <row r="12" spans="1:7" ht="26.25" customHeight="1" x14ac:dyDescent="0.2">
      <c r="A12" s="3" t="s">
        <v>37</v>
      </c>
      <c r="B12" s="2">
        <v>0</v>
      </c>
      <c r="C12" s="2">
        <v>0</v>
      </c>
      <c r="D12" s="24"/>
      <c r="E12" s="2"/>
      <c r="F12" s="2"/>
      <c r="G12" s="85"/>
    </row>
    <row r="13" spans="1:7" ht="34.5" customHeight="1" thickBot="1" x14ac:dyDescent="0.25">
      <c r="A13" s="25" t="s">
        <v>38</v>
      </c>
      <c r="B13" s="8">
        <v>0</v>
      </c>
      <c r="C13" s="8">
        <v>0</v>
      </c>
      <c r="D13" s="52"/>
      <c r="E13" s="8"/>
      <c r="F13" s="8"/>
      <c r="G13" s="86"/>
    </row>
    <row r="14" spans="1:7" ht="15" customHeight="1" thickBot="1" x14ac:dyDescent="0.3">
      <c r="A14" s="18" t="s">
        <v>45</v>
      </c>
      <c r="B14" s="19" t="e">
        <f>SUM(B8:B13)</f>
        <v>#REF!</v>
      </c>
      <c r="C14" s="19" t="e">
        <f>SUM(C8:C13)</f>
        <v>#REF!</v>
      </c>
      <c r="D14" s="20" t="e">
        <f>SUM(D8:D13)</f>
        <v>#REF!</v>
      </c>
      <c r="E14" s="19">
        <f>SUM(E8:E13)</f>
        <v>-11558.54</v>
      </c>
      <c r="F14" s="19"/>
      <c r="G14" s="42" t="e">
        <f>SUM(G8)</f>
        <v>#REF!</v>
      </c>
    </row>
    <row r="15" spans="1:7" ht="15" customHeight="1" x14ac:dyDescent="0.25">
      <c r="A15" s="50"/>
      <c r="B15" s="50"/>
      <c r="C15" s="50"/>
      <c r="D15" s="51"/>
      <c r="E15" s="50"/>
      <c r="F15" s="50"/>
      <c r="G15" s="51"/>
    </row>
    <row r="16" spans="1:7" ht="15.75" x14ac:dyDescent="0.25">
      <c r="A16" s="82" t="s">
        <v>59</v>
      </c>
      <c r="B16" s="82"/>
      <c r="C16" s="82"/>
      <c r="D16" s="82"/>
      <c r="E16" s="82"/>
      <c r="F16" s="82"/>
      <c r="G16" s="21" t="e">
        <f>G5-C14-D14</f>
        <v>#REF!</v>
      </c>
    </row>
    <row r="17" spans="1:7" ht="15" customHeight="1" x14ac:dyDescent="0.25">
      <c r="A17" s="50"/>
      <c r="B17" s="50"/>
      <c r="C17" s="50"/>
      <c r="D17" s="51"/>
      <c r="E17" s="50"/>
      <c r="F17" s="50"/>
      <c r="G17" s="51"/>
    </row>
    <row r="18" spans="1:7" ht="15" customHeight="1" x14ac:dyDescent="0.25">
      <c r="A18" s="50"/>
      <c r="B18" s="50"/>
      <c r="C18" s="50"/>
      <c r="D18" s="51"/>
      <c r="E18" s="50"/>
      <c r="F18" s="50"/>
      <c r="G18" s="51"/>
    </row>
    <row r="19" spans="1:7" ht="15" customHeight="1" x14ac:dyDescent="0.25">
      <c r="A19" s="50"/>
      <c r="B19" s="50"/>
      <c r="C19" s="50"/>
      <c r="D19" s="51"/>
      <c r="E19" s="50"/>
      <c r="F19" s="50"/>
      <c r="G19" s="51"/>
    </row>
    <row r="20" spans="1:7" ht="15.75" x14ac:dyDescent="0.25">
      <c r="A20" s="82" t="s">
        <v>48</v>
      </c>
      <c r="B20" s="82"/>
      <c r="C20" s="82"/>
      <c r="D20" s="82"/>
      <c r="E20" s="82"/>
      <c r="F20" s="82"/>
      <c r="G20" s="21">
        <v>0</v>
      </c>
    </row>
    <row r="21" spans="1:7" ht="15" customHeight="1" thickBot="1" x14ac:dyDescent="0.3">
      <c r="A21" s="50"/>
      <c r="B21" s="50"/>
      <c r="C21" s="50"/>
      <c r="D21" s="51"/>
      <c r="E21" s="50"/>
      <c r="F21" s="50"/>
      <c r="G21" s="51"/>
    </row>
    <row r="22" spans="1:7" ht="15" customHeight="1" thickBot="1" x14ac:dyDescent="0.25">
      <c r="A22" s="53" t="s">
        <v>46</v>
      </c>
      <c r="B22" s="11" t="e">
        <f>#REF!</f>
        <v>#REF!</v>
      </c>
      <c r="C22" s="11" t="e">
        <f>#REF!</f>
        <v>#REF!</v>
      </c>
      <c r="D22" s="54">
        <v>0</v>
      </c>
      <c r="E22" s="11">
        <v>-485.36</v>
      </c>
      <c r="F22" s="11">
        <v>0</v>
      </c>
      <c r="G22" s="55" t="e">
        <f>C22-D22</f>
        <v>#REF!</v>
      </c>
    </row>
    <row r="23" spans="1:7" x14ac:dyDescent="0.2">
      <c r="G23" s="26"/>
    </row>
    <row r="24" spans="1:7" ht="15.75" x14ac:dyDescent="0.25">
      <c r="A24" s="82" t="s">
        <v>59</v>
      </c>
      <c r="B24" s="82"/>
      <c r="C24" s="82"/>
      <c r="D24" s="82"/>
      <c r="E24" s="82"/>
      <c r="F24" s="82"/>
      <c r="G24" s="21" t="e">
        <f>G20+C22-D22</f>
        <v>#REF!</v>
      </c>
    </row>
    <row r="27" spans="1:7" x14ac:dyDescent="0.2">
      <c r="A27" s="83" t="s">
        <v>56</v>
      </c>
      <c r="B27" s="83"/>
      <c r="C27" s="83"/>
      <c r="D27" s="83"/>
      <c r="E27" s="83"/>
    </row>
  </sheetData>
  <mergeCells count="7">
    <mergeCell ref="A3:G3"/>
    <mergeCell ref="A5:F5"/>
    <mergeCell ref="A24:F24"/>
    <mergeCell ref="A27:E27"/>
    <mergeCell ref="A16:F16"/>
    <mergeCell ref="A20:F20"/>
    <mergeCell ref="G8:G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88" t="s">
        <v>39</v>
      </c>
      <c r="B2" s="88"/>
      <c r="C2" s="88"/>
      <c r="D2" s="88"/>
      <c r="E2" s="88"/>
      <c r="F2" s="88"/>
      <c r="G2" s="88"/>
      <c r="H2" s="88"/>
      <c r="I2" s="88"/>
    </row>
    <row r="3" spans="1:9" ht="17.25" x14ac:dyDescent="0.3">
      <c r="A3" s="88" t="s">
        <v>47</v>
      </c>
      <c r="B3" s="88"/>
      <c r="C3" s="88"/>
      <c r="D3" s="88"/>
      <c r="E3" s="88"/>
      <c r="F3" s="88"/>
      <c r="G3" s="88"/>
      <c r="H3" s="88"/>
      <c r="I3" s="88"/>
    </row>
    <row r="4" spans="1:9" ht="17.25" x14ac:dyDescent="0.3">
      <c r="A4" s="88" t="s">
        <v>57</v>
      </c>
      <c r="B4" s="88"/>
      <c r="C4" s="88"/>
      <c r="D4" s="88"/>
      <c r="E4" s="88"/>
      <c r="F4" s="88"/>
      <c r="G4" s="88"/>
      <c r="H4" s="88"/>
      <c r="I4" s="88"/>
    </row>
    <row r="5" spans="1:9" ht="13.5" thickBot="1" x14ac:dyDescent="0.25"/>
    <row r="6" spans="1:9" ht="45.75" thickBot="1" x14ac:dyDescent="0.25">
      <c r="A6" s="27" t="s">
        <v>14</v>
      </c>
      <c r="B6" s="28" t="s">
        <v>15</v>
      </c>
      <c r="C6" s="29" t="s">
        <v>16</v>
      </c>
      <c r="D6" s="29" t="s">
        <v>40</v>
      </c>
      <c r="E6" s="29" t="s">
        <v>18</v>
      </c>
      <c r="F6" s="30" t="s">
        <v>50</v>
      </c>
      <c r="G6" s="30" t="s">
        <v>41</v>
      </c>
      <c r="H6" s="30" t="s">
        <v>25</v>
      </c>
      <c r="I6" s="7" t="s">
        <v>42</v>
      </c>
    </row>
    <row r="7" spans="1:9" x14ac:dyDescent="0.2">
      <c r="A7" s="31">
        <v>1</v>
      </c>
      <c r="B7" s="32">
        <v>2015</v>
      </c>
      <c r="C7" s="33" t="s">
        <v>49</v>
      </c>
      <c r="D7" s="34" t="s">
        <v>51</v>
      </c>
      <c r="E7" s="35" t="s">
        <v>52</v>
      </c>
      <c r="F7" s="36" t="s">
        <v>53</v>
      </c>
      <c r="G7" s="36"/>
      <c r="H7" s="36"/>
      <c r="I7" s="37">
        <v>2751.8</v>
      </c>
    </row>
    <row r="8" spans="1:9" x14ac:dyDescent="0.2">
      <c r="A8" s="31">
        <v>2</v>
      </c>
      <c r="B8" s="32">
        <v>2015</v>
      </c>
      <c r="C8" s="33" t="s">
        <v>49</v>
      </c>
      <c r="D8" s="34"/>
      <c r="E8" s="35" t="s">
        <v>54</v>
      </c>
      <c r="F8" s="36" t="s">
        <v>55</v>
      </c>
      <c r="G8" s="36"/>
      <c r="H8" s="36"/>
      <c r="I8" s="37">
        <v>6071.1</v>
      </c>
    </row>
    <row r="9" spans="1:9" x14ac:dyDescent="0.2">
      <c r="A9" s="31"/>
      <c r="B9" s="32"/>
      <c r="C9" s="33"/>
      <c r="D9" s="34"/>
      <c r="E9" s="35"/>
      <c r="F9" s="36"/>
      <c r="G9" s="36"/>
      <c r="H9" s="36"/>
      <c r="I9" s="37"/>
    </row>
    <row r="10" spans="1:9" x14ac:dyDescent="0.2">
      <c r="A10" s="31"/>
      <c r="B10" s="32"/>
      <c r="C10" s="33"/>
      <c r="D10" s="34"/>
      <c r="E10" s="35"/>
      <c r="F10" s="36"/>
      <c r="G10" s="36"/>
      <c r="H10" s="36"/>
      <c r="I10" s="37"/>
    </row>
    <row r="11" spans="1:9" x14ac:dyDescent="0.2">
      <c r="A11" s="31"/>
      <c r="B11" s="32"/>
      <c r="C11" s="33"/>
      <c r="D11" s="34"/>
      <c r="E11" s="35"/>
      <c r="F11" s="36"/>
      <c r="G11" s="36"/>
      <c r="H11" s="36"/>
      <c r="I11" s="37"/>
    </row>
    <row r="12" spans="1:9" x14ac:dyDescent="0.2">
      <c r="A12" s="31"/>
      <c r="B12" s="32"/>
      <c r="C12" s="33"/>
      <c r="D12" s="34"/>
      <c r="E12" s="35"/>
      <c r="F12" s="36"/>
      <c r="G12" s="36"/>
      <c r="H12" s="36"/>
      <c r="I12" s="37"/>
    </row>
    <row r="13" spans="1:9" x14ac:dyDescent="0.2">
      <c r="A13" s="31"/>
      <c r="B13" s="32"/>
      <c r="C13" s="33"/>
      <c r="D13" s="34"/>
      <c r="E13" s="35"/>
      <c r="F13" s="36"/>
      <c r="G13" s="36"/>
      <c r="H13" s="36"/>
      <c r="I13" s="37"/>
    </row>
    <row r="14" spans="1:9" x14ac:dyDescent="0.2">
      <c r="A14" s="31"/>
      <c r="B14" s="32"/>
      <c r="C14" s="33"/>
      <c r="D14" s="34"/>
      <c r="E14" s="35"/>
      <c r="F14" s="36"/>
      <c r="G14" s="36"/>
      <c r="H14" s="36"/>
      <c r="I14" s="37"/>
    </row>
    <row r="15" spans="1:9" x14ac:dyDescent="0.2">
      <c r="A15" s="31"/>
      <c r="B15" s="32"/>
      <c r="C15" s="33"/>
      <c r="D15" s="34"/>
      <c r="E15" s="35"/>
      <c r="F15" s="36"/>
      <c r="G15" s="36"/>
      <c r="H15" s="36"/>
      <c r="I15" s="37"/>
    </row>
    <row r="16" spans="1:9" ht="15.75" thickBot="1" x14ac:dyDescent="0.25">
      <c r="A16" s="38"/>
      <c r="B16" s="89" t="s">
        <v>43</v>
      </c>
      <c r="C16" s="90"/>
      <c r="D16" s="90"/>
      <c r="E16" s="90"/>
      <c r="F16" s="90"/>
      <c r="G16" s="90"/>
      <c r="H16" s="91"/>
      <c r="I16" s="39" t="e">
        <f>#REF!+#REF!</f>
        <v>#REF!</v>
      </c>
    </row>
    <row r="17" spans="1:9" ht="15.75" thickBot="1" x14ac:dyDescent="0.3">
      <c r="A17" s="92" t="s">
        <v>44</v>
      </c>
      <c r="B17" s="93"/>
      <c r="C17" s="93"/>
      <c r="D17" s="40"/>
      <c r="E17" s="40"/>
      <c r="F17" s="40"/>
      <c r="G17" s="40"/>
      <c r="H17" s="40"/>
      <c r="I17" s="41" t="e">
        <f>SUM(I7:I16)</f>
        <v>#REF!</v>
      </c>
    </row>
    <row r="18" spans="1:9" x14ac:dyDescent="0.2">
      <c r="A18" s="94"/>
      <c r="B18" s="94"/>
      <c r="C18" s="95"/>
      <c r="D18" s="95"/>
      <c r="E18" s="95"/>
      <c r="F18" s="95"/>
      <c r="G18" s="95"/>
      <c r="H18" s="95"/>
      <c r="I18" s="95"/>
    </row>
    <row r="22" spans="1:9" ht="15" x14ac:dyDescent="0.25">
      <c r="A22" s="87" t="s">
        <v>56</v>
      </c>
      <c r="B22" s="87"/>
      <c r="C22" s="87"/>
      <c r="D22" s="87"/>
      <c r="E22" s="87"/>
      <c r="F22" s="87"/>
      <c r="G22" s="87"/>
      <c r="H22" s="87"/>
      <c r="I22" s="87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2016-02-01T05:16:59Z</cp:lastPrinted>
  <dcterms:created xsi:type="dcterms:W3CDTF">2015-02-24T21:57:31Z</dcterms:created>
  <dcterms:modified xsi:type="dcterms:W3CDTF">2017-09-03T11:09:25Z</dcterms:modified>
</cp:coreProperties>
</file>