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5621"/>
</workbook>
</file>

<file path=xl/calcChain.xml><?xml version="1.0" encoding="utf-8"?>
<calcChain xmlns="http://schemas.openxmlformats.org/spreadsheetml/2006/main">
  <c r="G19" i="2" l="1"/>
  <c r="G22" i="6" l="1"/>
  <c r="D10" i="5" l="1"/>
  <c r="D9" i="5"/>
  <c r="E14" i="5"/>
  <c r="C22" i="5" l="1"/>
  <c r="B22" i="5"/>
  <c r="G24" i="5"/>
  <c r="G23" i="6" l="1"/>
  <c r="G24" i="6" l="1"/>
  <c r="D8" i="5" s="1"/>
  <c r="D14" i="5" s="1"/>
  <c r="C8" i="5"/>
  <c r="B8" i="5"/>
  <c r="B14" i="5" s="1"/>
  <c r="G22" i="5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<sst xmlns="http://schemas.openxmlformats.org/spreadsheetml/2006/main" count="96" uniqueCount="77">
  <si>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</si>
  <si>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</si>
  <si>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</si>
  <si>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</si>
  <si>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</si>
  <si>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</si>
  <si>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</si>
  <si>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</si>
  <si>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</si>
  <si>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</si>
  <si>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</si>
  <si>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</si>
  <si>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</si>
  <si>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</si>
  <si>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</si>
  <si>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</si>
  <si>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</si>
  <si>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</si>
  <si>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</si>
  <si>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</si>
  <si>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</si>
  <si>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</si>
  <si>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</si>
  <si>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</si>
  <si>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</si>
  <si>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</si>
  <si>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</si>
  <si>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</si>
  <si>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Турубаровых, 72</t>
  </si>
  <si>
    <t>Остаток денежных средств дома на 01.06.2015 г</t>
  </si>
  <si>
    <t>Остаток денежных средств дома на 30.06.2015 г</t>
  </si>
  <si>
    <t>Информация о собранных и израсходованных денежных средствах по статье "Содержание Жилья" за период с 01.06.2015 г по 30.06.2015 г по адресу ул. Турубаровых, 72</t>
  </si>
  <si>
    <t>за период с 01.06.2015 по 30.06.2015 гг.</t>
  </si>
  <si>
    <t>июнь</t>
  </si>
  <si>
    <t>Объем выполненных работ</t>
  </si>
  <si>
    <t>Ремонт внутридомовой системы ЦО</t>
  </si>
  <si>
    <t>Ревизия задвижек ф 80 мм -2 шт. Установка и снятие заглушек ф 80 - 2 шт с их изготовлением. Смена резин. Прокладок на фланцевых соед 80 мм -2 шт. ф 100мм-12 шт.</t>
  </si>
  <si>
    <t>Гидравлическое испытание внутридомовой системы ЦО</t>
  </si>
  <si>
    <t>1944 м/п</t>
  </si>
  <si>
    <t>Гидравлические испытания ввода и узла управления ЦО</t>
  </si>
  <si>
    <t>ф 100мм-50 м/п</t>
  </si>
  <si>
    <t>Гидравлическое испытание теплообсенника ф 89 мм, L- м/п 5 секц.</t>
  </si>
  <si>
    <t>54 м/п</t>
  </si>
  <si>
    <t>Техническое обслуживание УУТЭ</t>
  </si>
  <si>
    <t>Генеральный директор ООО У0 "ТаганСервис"____________________________________________Брехов Ю.А.</t>
  </si>
  <si>
    <t>ООО У0 "ТаганСервис"</t>
  </si>
  <si>
    <t>январь</t>
  </si>
  <si>
    <t>Изготовление и доставка пескосоляной смеси</t>
  </si>
  <si>
    <t>фасад</t>
  </si>
  <si>
    <t>Устранение надписей</t>
  </si>
  <si>
    <t>февраль</t>
  </si>
  <si>
    <t>МКД</t>
  </si>
  <si>
    <t>Обследование техсостояния</t>
  </si>
  <si>
    <t>март</t>
  </si>
  <si>
    <t>Установка контейнерной площадки</t>
  </si>
  <si>
    <t>Установка урн</t>
  </si>
  <si>
    <t>кв. 10</t>
  </si>
  <si>
    <t>Смена крана ГВС D 20</t>
  </si>
  <si>
    <t>апрель</t>
  </si>
  <si>
    <t>подъезд 2</t>
  </si>
  <si>
    <t>Смена труб ГВС, ХВС, КНС</t>
  </si>
  <si>
    <t>кв. 42</t>
  </si>
  <si>
    <t>Смена коренного крана</t>
  </si>
  <si>
    <t>май</t>
  </si>
  <si>
    <t>Покос травы</t>
  </si>
  <si>
    <t xml:space="preserve">Информация о выполненных работах по статье "Содержание и Ремонт жилья" по адресу ул. Турубаровых, 72  за период 01.01.2017 г по 30.09.2017г. </t>
  </si>
  <si>
    <t>август</t>
  </si>
  <si>
    <t>подвал</t>
  </si>
  <si>
    <t>Устранение течи т/обменника</t>
  </si>
  <si>
    <t>т/обменник</t>
  </si>
  <si>
    <t>Ремонт</t>
  </si>
  <si>
    <t>сентябрь</t>
  </si>
  <si>
    <t>ЦО</t>
  </si>
  <si>
    <t>Гидравлические испытания</t>
  </si>
  <si>
    <t>Смена ревизии КНС D 110 мм</t>
  </si>
  <si>
    <t>кв. 119</t>
  </si>
  <si>
    <t>Смена труб D 20,25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</si>
</sst>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0" xfId="0" applyFill="1" applyBorder="1"/>
    <xf numFmtId="0" fontId="0" fillId="0" borderId="3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6" xfId="0" applyFont="1" applyBorder="1"/>
    <xf numFmtId="0" fontId="3" fillId="0" borderId="10" xfId="0" applyFont="1" applyBorder="1"/>
    <xf numFmtId="2" fontId="3" fillId="0" borderId="10" xfId="0" applyNumberFormat="1" applyFont="1" applyBorder="1"/>
    <xf numFmtId="2" fontId="3" fillId="0" borderId="0" xfId="0" applyNumberFormat="1" applyFont="1"/>
    <xf numFmtId="0" fontId="5" fillId="0" borderId="1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3" xfId="0" applyNumberFormat="1" applyBorder="1" applyAlignment="1">
      <alignment horizontal="center" vertical="center"/>
    </xf>
    <xf numFmtId="164" fontId="3" fillId="0" borderId="8" xfId="0" applyNumberFormat="1" applyFont="1" applyBorder="1" applyAlignment="1"/>
    <xf numFmtId="164" fontId="3" fillId="0" borderId="11" xfId="0" applyNumberFormat="1" applyFont="1" applyBorder="1" applyAlignment="1"/>
    <xf numFmtId="2" fontId="3" fillId="0" borderId="17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6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2" fontId="0" fillId="2" borderId="17" xfId="0" applyNumberFormat="1" applyFill="1" applyBorder="1" applyAlignment="1">
      <alignment horizontal="center" vertical="center"/>
    </xf>
    <xf numFmtId="0" fontId="0" fillId="0" borderId="20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22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164" fontId="0" fillId="0" borderId="22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right" wrapText="1"/>
    </xf>
    <xf numFmtId="0" fontId="0" fillId="0" borderId="26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2" fontId="1" fillId="0" borderId="15" xfId="0" applyNumberFormat="1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D23" sqref="D23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0" hidden="1" customWidth="1"/>
    <col min="6" max="6" width="35.42578125" customWidth="1"/>
    <col min="7" max="7" width="11.28515625" customWidth="1"/>
  </cols>
  <sheetData>
    <row r="1" spans="1:7" ht="93.75" customHeight="1" thickBot="1" x14ac:dyDescent="0.4">
      <c r="A1" s="77" t="s">
        <v>65</v>
      </c>
      <c r="B1" s="77"/>
      <c r="C1" s="77"/>
      <c r="D1" s="77"/>
      <c r="E1" s="77"/>
      <c r="F1" s="77"/>
      <c r="G1" s="77"/>
    </row>
    <row r="2" spans="1:7" ht="16.5" customHeight="1" x14ac:dyDescent="0.2">
      <c r="A2" s="78" t="s">
        <v>0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</row>
    <row r="3" spans="1:7" ht="29.25" customHeight="1" thickBot="1" x14ac:dyDescent="0.25">
      <c r="A3" s="79"/>
      <c r="B3" s="81"/>
      <c r="C3" s="81"/>
      <c r="D3" s="81"/>
      <c r="E3" s="81"/>
      <c r="F3" s="81"/>
      <c r="G3" s="81"/>
    </row>
    <row r="4" spans="1:7" ht="25.5" x14ac:dyDescent="0.2">
      <c r="A4" s="4">
        <v>1</v>
      </c>
      <c r="B4" s="65" t="s">
        <v>46</v>
      </c>
      <c r="C4" s="8"/>
      <c r="D4" s="68" t="s">
        <v>47</v>
      </c>
      <c r="E4" s="4"/>
      <c r="F4" s="69">
        <v>106.5</v>
      </c>
      <c r="G4" s="65">
        <v>1597</v>
      </c>
    </row>
    <row r="5" spans="1:7" x14ac:dyDescent="0.2">
      <c r="A5" s="4">
        <v>2</v>
      </c>
      <c r="B5" s="65" t="s">
        <v>46</v>
      </c>
      <c r="C5" s="8" t="s">
        <v>48</v>
      </c>
      <c r="D5" s="68" t="s">
        <v>49</v>
      </c>
      <c r="E5" s="4"/>
      <c r="F5" s="69">
        <v>10</v>
      </c>
      <c r="G5" s="65">
        <v>672</v>
      </c>
    </row>
    <row r="6" spans="1:7" x14ac:dyDescent="0.2">
      <c r="A6" s="4">
        <v>3</v>
      </c>
      <c r="B6" s="26" t="s">
        <v>50</v>
      </c>
      <c r="C6" s="42" t="s">
        <v>51</v>
      </c>
      <c r="D6" s="43" t="s">
        <v>52</v>
      </c>
      <c r="E6" s="48"/>
      <c r="F6" s="70">
        <v>1</v>
      </c>
      <c r="G6" s="67">
        <v>539</v>
      </c>
    </row>
    <row r="7" spans="1:7" x14ac:dyDescent="0.2">
      <c r="A7" s="4">
        <v>4</v>
      </c>
      <c r="B7" s="66" t="s">
        <v>53</v>
      </c>
      <c r="C7" s="50"/>
      <c r="D7" s="50" t="s">
        <v>54</v>
      </c>
      <c r="E7" s="43"/>
      <c r="F7" s="71">
        <v>1</v>
      </c>
      <c r="G7" s="66">
        <v>22517.45</v>
      </c>
    </row>
    <row r="8" spans="1:7" x14ac:dyDescent="0.2">
      <c r="A8" s="4">
        <v>5</v>
      </c>
      <c r="B8" s="63" t="s">
        <v>53</v>
      </c>
      <c r="C8" s="63"/>
      <c r="D8" s="43" t="s">
        <v>55</v>
      </c>
      <c r="E8" s="64">
        <v>2</v>
      </c>
      <c r="F8" s="72">
        <v>2</v>
      </c>
      <c r="G8" s="63">
        <v>4741</v>
      </c>
    </row>
    <row r="9" spans="1:7" x14ac:dyDescent="0.2">
      <c r="A9" s="4">
        <v>6</v>
      </c>
      <c r="B9" s="63" t="s">
        <v>53</v>
      </c>
      <c r="C9" s="63" t="s">
        <v>56</v>
      </c>
      <c r="D9" s="43" t="s">
        <v>57</v>
      </c>
      <c r="E9" s="64">
        <v>1</v>
      </c>
      <c r="F9" s="72">
        <v>1</v>
      </c>
      <c r="G9" s="63">
        <v>1531</v>
      </c>
    </row>
    <row r="10" spans="1:7" ht="13.5" customHeight="1" x14ac:dyDescent="0.2">
      <c r="A10" s="4">
        <v>7</v>
      </c>
      <c r="B10" s="63" t="s">
        <v>58</v>
      </c>
      <c r="C10" s="63"/>
      <c r="D10" s="43" t="s">
        <v>52</v>
      </c>
      <c r="E10" s="64"/>
      <c r="F10" s="72">
        <v>1</v>
      </c>
      <c r="G10" s="63">
        <v>539</v>
      </c>
    </row>
    <row r="11" spans="1:7" x14ac:dyDescent="0.2">
      <c r="A11" s="4">
        <v>8</v>
      </c>
      <c r="B11" s="63" t="s">
        <v>58</v>
      </c>
      <c r="C11" s="63" t="s">
        <v>59</v>
      </c>
      <c r="D11" s="43" t="s">
        <v>60</v>
      </c>
      <c r="E11" s="64"/>
      <c r="F11" s="72">
        <v>116.5</v>
      </c>
      <c r="G11" s="63">
        <v>162400</v>
      </c>
    </row>
    <row r="12" spans="1:7" x14ac:dyDescent="0.2">
      <c r="A12" s="4">
        <v>9</v>
      </c>
      <c r="B12" s="63" t="s">
        <v>58</v>
      </c>
      <c r="C12" s="63" t="s">
        <v>61</v>
      </c>
      <c r="D12" s="43" t="s">
        <v>62</v>
      </c>
      <c r="E12" s="64"/>
      <c r="F12" s="72">
        <v>1</v>
      </c>
      <c r="G12" s="63">
        <v>541</v>
      </c>
    </row>
    <row r="13" spans="1:7" x14ac:dyDescent="0.2">
      <c r="A13" s="4">
        <v>10</v>
      </c>
      <c r="B13" s="63" t="s">
        <v>63</v>
      </c>
      <c r="C13" s="63"/>
      <c r="D13" s="43" t="s">
        <v>64</v>
      </c>
      <c r="E13" s="64"/>
      <c r="F13" s="72">
        <v>550</v>
      </c>
      <c r="G13" s="63">
        <v>1926</v>
      </c>
    </row>
    <row r="14" spans="1:7" x14ac:dyDescent="0.2">
      <c r="A14" s="1">
        <v>11</v>
      </c>
      <c r="B14" s="63" t="s">
        <v>66</v>
      </c>
      <c r="C14" s="63" t="s">
        <v>67</v>
      </c>
      <c r="D14" s="43" t="s">
        <v>68</v>
      </c>
      <c r="E14" s="64"/>
      <c r="F14" s="72">
        <v>1</v>
      </c>
      <c r="G14" s="63">
        <v>685</v>
      </c>
    </row>
    <row r="15" spans="1:7" x14ac:dyDescent="0.2">
      <c r="A15" s="1">
        <v>12</v>
      </c>
      <c r="B15" s="63" t="s">
        <v>66</v>
      </c>
      <c r="C15" s="63" t="s">
        <v>69</v>
      </c>
      <c r="D15" s="43" t="s">
        <v>70</v>
      </c>
      <c r="E15" s="64"/>
      <c r="F15" s="72">
        <v>1</v>
      </c>
      <c r="G15" s="63">
        <v>24329</v>
      </c>
    </row>
    <row r="16" spans="1:7" x14ac:dyDescent="0.2">
      <c r="A16" s="1">
        <v>13</v>
      </c>
      <c r="B16" s="63" t="s">
        <v>71</v>
      </c>
      <c r="C16" s="63" t="s">
        <v>72</v>
      </c>
      <c r="D16" s="43" t="s">
        <v>73</v>
      </c>
      <c r="E16" s="64"/>
      <c r="F16" s="72">
        <v>1760</v>
      </c>
      <c r="G16" s="63">
        <v>32437</v>
      </c>
    </row>
    <row r="17" spans="1:7" x14ac:dyDescent="0.2">
      <c r="A17" s="1">
        <v>14</v>
      </c>
      <c r="B17" s="63" t="s">
        <v>71</v>
      </c>
      <c r="C17" s="63" t="s">
        <v>67</v>
      </c>
      <c r="D17" s="43" t="s">
        <v>74</v>
      </c>
      <c r="E17" s="64"/>
      <c r="F17" s="72">
        <v>1</v>
      </c>
      <c r="G17" s="63">
        <v>640</v>
      </c>
    </row>
    <row r="18" spans="1:7" x14ac:dyDescent="0.2">
      <c r="A18" s="1">
        <v>15</v>
      </c>
      <c r="B18" s="63" t="s">
        <v>71</v>
      </c>
      <c r="C18" s="63" t="s">
        <v>75</v>
      </c>
      <c r="D18" s="43" t="s">
        <v>76</v>
      </c>
      <c r="E18" s="64"/>
      <c r="F18" s="72">
        <v>1.1000000000000001</v>
      </c>
      <c r="G18" s="63">
        <v>1392</v>
      </c>
    </row>
    <row r="19" spans="1:7" ht="15.75" thickBot="1" x14ac:dyDescent="0.3">
      <c r="A19" s="74" t="s">
        <v>8</v>
      </c>
      <c r="B19" s="75"/>
      <c r="C19" s="75"/>
      <c r="D19" s="75"/>
      <c r="E19" s="75"/>
      <c r="F19" s="76"/>
      <c r="G19" s="73">
        <f>SUM(G4:G18)</f>
        <v>256486.45</v>
      </c>
    </row>
    <row r="22" spans="1:7" x14ac:dyDescent="0.2">
      <c r="A22" s="62" t="s">
        <v>45</v>
      </c>
      <c r="B22" s="62"/>
      <c r="C22" s="62"/>
      <c r="D22" s="62"/>
    </row>
  </sheetData>
  <mergeCells count="9">
    <mergeCell ref="A19:F1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workbookViewId="0">
      <selection activeCell="A3" sqref="A3:G28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82" t="s">
        <v>31</v>
      </c>
      <c r="B3" s="82"/>
      <c r="C3" s="82"/>
      <c r="D3" s="82"/>
      <c r="E3" s="82"/>
      <c r="F3" s="82"/>
      <c r="G3" s="82"/>
    </row>
    <row r="5" spans="1:7" ht="15.75" x14ac:dyDescent="0.25">
      <c r="A5" s="83" t="s">
        <v>29</v>
      </c>
      <c r="B5" s="83"/>
      <c r="C5" s="83"/>
      <c r="D5" s="83"/>
      <c r="E5" s="83"/>
      <c r="F5" s="83"/>
      <c r="G5" s="9">
        <v>0</v>
      </c>
    </row>
    <row r="6" spans="1:7" ht="13.5" thickBot="1" x14ac:dyDescent="0.25"/>
    <row r="7" spans="1:7" ht="63.75" thickBot="1" x14ac:dyDescent="0.3">
      <c r="A7" s="10"/>
      <c r="B7" s="11" t="s">
        <v>9</v>
      </c>
      <c r="C7" s="11" t="s">
        <v>10</v>
      </c>
      <c r="D7" s="16" t="s">
        <v>11</v>
      </c>
      <c r="E7" s="11" t="s">
        <v>12</v>
      </c>
      <c r="F7" s="11" t="s">
        <v>13</v>
      </c>
      <c r="G7" s="17" t="s">
        <v>14</v>
      </c>
    </row>
    <row r="8" spans="1:7" ht="15" customHeight="1" x14ac:dyDescent="0.2">
      <c r="A8" s="3" t="s">
        <v>15</v>
      </c>
      <c r="B8" s="4" t="e">
        <f>#REF!</f>
        <v>#REF!</v>
      </c>
      <c r="C8" s="4" t="e">
        <f>#REF!</f>
        <v>#REF!</v>
      </c>
      <c r="D8" s="18" t="e">
        <f>'расход по дому ТО'!G24</f>
        <v>#REF!</v>
      </c>
      <c r="E8" s="4">
        <v>-230.88</v>
      </c>
      <c r="F8" s="4"/>
      <c r="G8" s="85" t="e">
        <f>C14-D14</f>
        <v>#REF!</v>
      </c>
    </row>
    <row r="9" spans="1:7" ht="33" customHeight="1" x14ac:dyDescent="0.2">
      <c r="A9" s="2" t="s">
        <v>16</v>
      </c>
      <c r="B9" s="1">
        <v>0</v>
      </c>
      <c r="C9" s="1">
        <v>0</v>
      </c>
      <c r="D9" s="18" t="e">
        <f>(#REF!*1.74)*1</f>
        <v>#REF!</v>
      </c>
      <c r="E9" s="1"/>
      <c r="F9" s="1"/>
      <c r="G9" s="86"/>
    </row>
    <row r="10" spans="1:7" ht="31.5" customHeight="1" x14ac:dyDescent="0.2">
      <c r="A10" s="2" t="s">
        <v>17</v>
      </c>
      <c r="B10" s="1"/>
      <c r="C10" s="1"/>
      <c r="D10" s="18" t="e">
        <f>(#REF!*0.15)*1</f>
        <v>#REF!</v>
      </c>
      <c r="E10" s="1"/>
      <c r="F10" s="1"/>
      <c r="G10" s="86"/>
    </row>
    <row r="11" spans="1:7" ht="15" customHeight="1" x14ac:dyDescent="0.2">
      <c r="A11" s="3" t="s">
        <v>18</v>
      </c>
      <c r="B11" s="1">
        <v>0</v>
      </c>
      <c r="C11" s="1">
        <v>0</v>
      </c>
      <c r="D11" s="18"/>
      <c r="E11" s="1"/>
      <c r="F11" s="1"/>
      <c r="G11" s="86"/>
    </row>
    <row r="12" spans="1:7" ht="26.25" customHeight="1" x14ac:dyDescent="0.2">
      <c r="A12" s="2" t="s">
        <v>19</v>
      </c>
      <c r="B12" s="1">
        <v>0</v>
      </c>
      <c r="C12" s="1">
        <v>0</v>
      </c>
      <c r="D12" s="18"/>
      <c r="E12" s="1"/>
      <c r="F12" s="1"/>
      <c r="G12" s="86"/>
    </row>
    <row r="13" spans="1:7" ht="34.5" customHeight="1" thickBot="1" x14ac:dyDescent="0.25">
      <c r="A13" s="19" t="s">
        <v>20</v>
      </c>
      <c r="B13" s="6">
        <v>0</v>
      </c>
      <c r="C13" s="6">
        <v>0</v>
      </c>
      <c r="D13" s="35"/>
      <c r="E13" s="6"/>
      <c r="F13" s="6"/>
      <c r="G13" s="86"/>
    </row>
    <row r="14" spans="1:7" ht="15" customHeight="1" thickBot="1" x14ac:dyDescent="0.3">
      <c r="A14" s="12" t="s">
        <v>26</v>
      </c>
      <c r="B14" s="13" t="e">
        <f t="shared" ref="B14:C14" si="0">SUM(B8:B13)</f>
        <v>#REF!</v>
      </c>
      <c r="C14" s="13" t="e">
        <f t="shared" si="0"/>
        <v>#REF!</v>
      </c>
      <c r="D14" s="14" t="e">
        <f>SUM(D8:D13)</f>
        <v>#REF!</v>
      </c>
      <c r="E14" s="13">
        <f>SUM(E8:E13)</f>
        <v>-230.88</v>
      </c>
      <c r="F14" s="13"/>
      <c r="G14" s="32" t="e">
        <f>SUM(G8)</f>
        <v>#REF!</v>
      </c>
    </row>
    <row r="15" spans="1:7" ht="15" customHeight="1" x14ac:dyDescent="0.25">
      <c r="A15" s="33"/>
      <c r="B15" s="33"/>
      <c r="C15" s="33"/>
      <c r="D15" s="34"/>
      <c r="E15" s="33"/>
      <c r="F15" s="33"/>
      <c r="G15" s="34"/>
    </row>
    <row r="16" spans="1:7" ht="15.75" x14ac:dyDescent="0.25">
      <c r="A16" s="83" t="s">
        <v>30</v>
      </c>
      <c r="B16" s="83"/>
      <c r="C16" s="83"/>
      <c r="D16" s="83"/>
      <c r="E16" s="83"/>
      <c r="F16" s="83"/>
      <c r="G16" s="15" t="e">
        <f>G5+C14-D14</f>
        <v>#REF!</v>
      </c>
    </row>
    <row r="17" spans="1:7" ht="15" customHeight="1" x14ac:dyDescent="0.25">
      <c r="A17" s="33"/>
      <c r="B17" s="33"/>
      <c r="C17" s="33"/>
      <c r="D17" s="34"/>
      <c r="E17" s="33"/>
      <c r="F17" s="33"/>
      <c r="G17" s="34"/>
    </row>
    <row r="18" spans="1:7" ht="15" customHeight="1" x14ac:dyDescent="0.25">
      <c r="A18" s="33"/>
      <c r="B18" s="33"/>
      <c r="C18" s="33"/>
      <c r="D18" s="34"/>
      <c r="E18" s="33"/>
      <c r="F18" s="33"/>
      <c r="G18" s="34"/>
    </row>
    <row r="19" spans="1:7" ht="15" customHeight="1" x14ac:dyDescent="0.25">
      <c r="A19" s="33"/>
      <c r="B19" s="33"/>
      <c r="C19" s="33"/>
      <c r="D19" s="34"/>
      <c r="E19" s="33"/>
      <c r="F19" s="33"/>
      <c r="G19" s="34"/>
    </row>
    <row r="20" spans="1:7" ht="15.75" x14ac:dyDescent="0.25">
      <c r="A20" s="83" t="s">
        <v>29</v>
      </c>
      <c r="B20" s="83"/>
      <c r="C20" s="83"/>
      <c r="D20" s="83"/>
      <c r="E20" s="83"/>
      <c r="F20" s="83"/>
      <c r="G20" s="15">
        <v>0</v>
      </c>
    </row>
    <row r="21" spans="1:7" ht="15" customHeight="1" thickBot="1" x14ac:dyDescent="0.3">
      <c r="A21" s="33"/>
      <c r="B21" s="33"/>
      <c r="C21" s="33"/>
      <c r="D21" s="34"/>
      <c r="E21" s="33"/>
      <c r="F21" s="33"/>
      <c r="G21" s="34"/>
    </row>
    <row r="22" spans="1:7" ht="15" customHeight="1" thickBot="1" x14ac:dyDescent="0.25">
      <c r="A22" s="36" t="s">
        <v>27</v>
      </c>
      <c r="B22" s="7" t="e">
        <f>#REF!</f>
        <v>#REF!</v>
      </c>
      <c r="C22" s="7" t="e">
        <f>#REF!</f>
        <v>#REF!</v>
      </c>
      <c r="D22" s="37">
        <v>0</v>
      </c>
      <c r="E22" s="7">
        <v>-26.88</v>
      </c>
      <c r="F22" s="7">
        <v>0</v>
      </c>
      <c r="G22" s="38" t="e">
        <f>C22-D22</f>
        <v>#REF!</v>
      </c>
    </row>
    <row r="23" spans="1:7" x14ac:dyDescent="0.2">
      <c r="G23" s="20"/>
    </row>
    <row r="24" spans="1:7" ht="15.75" x14ac:dyDescent="0.25">
      <c r="A24" s="83" t="s">
        <v>30</v>
      </c>
      <c r="B24" s="83"/>
      <c r="C24" s="83"/>
      <c r="D24" s="83"/>
      <c r="E24" s="83"/>
      <c r="F24" s="83"/>
      <c r="G24" s="15" t="e">
        <f>G20+C22-D22</f>
        <v>#REF!</v>
      </c>
    </row>
    <row r="27" spans="1:7" x14ac:dyDescent="0.2">
      <c r="A27" s="84" t="s">
        <v>44</v>
      </c>
      <c r="B27" s="84"/>
      <c r="C27" s="84"/>
      <c r="D27" s="84"/>
      <c r="E27" s="8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2" sqref="A2:G2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88" t="s">
        <v>21</v>
      </c>
      <c r="B2" s="88"/>
      <c r="C2" s="88"/>
      <c r="D2" s="88"/>
      <c r="E2" s="88"/>
      <c r="F2" s="88"/>
      <c r="G2" s="88"/>
    </row>
    <row r="3" spans="1:7" ht="17.25" x14ac:dyDescent="0.3">
      <c r="A3" s="88" t="s">
        <v>28</v>
      </c>
      <c r="B3" s="88"/>
      <c r="C3" s="88"/>
      <c r="D3" s="88"/>
      <c r="E3" s="88"/>
      <c r="F3" s="88"/>
      <c r="G3" s="88"/>
    </row>
    <row r="4" spans="1:7" ht="17.25" x14ac:dyDescent="0.3">
      <c r="A4" s="88" t="s">
        <v>32</v>
      </c>
      <c r="B4" s="88"/>
      <c r="C4" s="88"/>
      <c r="D4" s="88"/>
      <c r="E4" s="88"/>
      <c r="F4" s="88"/>
      <c r="G4" s="88"/>
    </row>
    <row r="5" spans="1:7" ht="13.5" thickBot="1" x14ac:dyDescent="0.25"/>
    <row r="6" spans="1:7" ht="45.75" thickBot="1" x14ac:dyDescent="0.25">
      <c r="A6" s="21" t="s">
        <v>0</v>
      </c>
      <c r="B6" s="22" t="s">
        <v>1</v>
      </c>
      <c r="C6" s="23" t="s">
        <v>2</v>
      </c>
      <c r="D6" s="23" t="s">
        <v>22</v>
      </c>
      <c r="E6" s="23" t="s">
        <v>4</v>
      </c>
      <c r="F6" s="47" t="s">
        <v>34</v>
      </c>
      <c r="G6" s="5" t="s">
        <v>23</v>
      </c>
    </row>
    <row r="7" spans="1:7" ht="63.75" x14ac:dyDescent="0.2">
      <c r="A7" s="39">
        <v>1</v>
      </c>
      <c r="B7" s="40">
        <v>2015</v>
      </c>
      <c r="C7" s="41" t="s">
        <v>33</v>
      </c>
      <c r="D7" s="42"/>
      <c r="E7" s="43" t="s">
        <v>35</v>
      </c>
      <c r="F7" s="48" t="s">
        <v>36</v>
      </c>
      <c r="G7" s="44">
        <v>4619.4799999999996</v>
      </c>
    </row>
    <row r="8" spans="1:7" ht="25.5" x14ac:dyDescent="0.2">
      <c r="A8" s="50">
        <v>2</v>
      </c>
      <c r="B8" s="50">
        <v>2015</v>
      </c>
      <c r="C8" s="50" t="s">
        <v>33</v>
      </c>
      <c r="D8" s="50"/>
      <c r="E8" s="50" t="s">
        <v>37</v>
      </c>
      <c r="F8" s="43" t="s">
        <v>38</v>
      </c>
      <c r="G8" s="51">
        <v>39559.449999999997</v>
      </c>
    </row>
    <row r="9" spans="1:7" ht="25.5" x14ac:dyDescent="0.2">
      <c r="A9" s="50">
        <v>3</v>
      </c>
      <c r="B9" s="50">
        <v>2015</v>
      </c>
      <c r="C9" s="43" t="s">
        <v>33</v>
      </c>
      <c r="D9" s="50"/>
      <c r="E9" s="43" t="s">
        <v>39</v>
      </c>
      <c r="F9" s="43" t="s">
        <v>40</v>
      </c>
      <c r="G9" s="51">
        <v>878.56</v>
      </c>
    </row>
    <row r="10" spans="1:7" ht="25.5" x14ac:dyDescent="0.2">
      <c r="A10" s="50">
        <v>4</v>
      </c>
      <c r="B10" s="50">
        <v>2015</v>
      </c>
      <c r="C10" s="43" t="s">
        <v>33</v>
      </c>
      <c r="D10" s="50"/>
      <c r="E10" s="43" t="s">
        <v>41</v>
      </c>
      <c r="F10" s="43" t="s">
        <v>42</v>
      </c>
      <c r="G10" s="51">
        <v>948.93</v>
      </c>
    </row>
    <row r="11" spans="1:7" hidden="1" x14ac:dyDescent="0.2">
      <c r="A11" s="50"/>
      <c r="B11" s="50"/>
      <c r="C11" s="50"/>
      <c r="D11" s="50"/>
      <c r="E11" s="50"/>
      <c r="F11" s="50"/>
      <c r="G11" s="51"/>
    </row>
    <row r="12" spans="1:7" hidden="1" x14ac:dyDescent="0.2">
      <c r="A12" s="50"/>
      <c r="B12" s="50"/>
      <c r="C12" s="50"/>
      <c r="D12" s="50"/>
      <c r="E12" s="50"/>
      <c r="F12" s="50"/>
      <c r="G12" s="51"/>
    </row>
    <row r="13" spans="1:7" hidden="1" x14ac:dyDescent="0.2">
      <c r="A13" s="52"/>
      <c r="B13" s="53"/>
      <c r="C13" s="54"/>
      <c r="D13" s="55"/>
      <c r="E13" s="50"/>
      <c r="F13" s="56"/>
      <c r="G13" s="57"/>
    </row>
    <row r="14" spans="1:7" hidden="1" x14ac:dyDescent="0.2">
      <c r="A14" s="24"/>
      <c r="B14" s="25"/>
      <c r="C14" s="26"/>
      <c r="D14" s="27"/>
      <c r="E14" s="28"/>
      <c r="F14" s="49"/>
      <c r="G14" s="44"/>
    </row>
    <row r="15" spans="1:7" hidden="1" x14ac:dyDescent="0.2">
      <c r="A15" s="24"/>
      <c r="B15" s="25"/>
      <c r="C15" s="26"/>
      <c r="D15" s="27"/>
      <c r="E15" s="28"/>
      <c r="F15" s="49"/>
      <c r="G15" s="44"/>
    </row>
    <row r="16" spans="1:7" hidden="1" x14ac:dyDescent="0.2">
      <c r="A16" s="24"/>
      <c r="B16" s="25"/>
      <c r="C16" s="26"/>
      <c r="D16" s="27"/>
      <c r="E16" s="28"/>
      <c r="F16" s="49"/>
      <c r="G16" s="44"/>
    </row>
    <row r="17" spans="1:7" hidden="1" x14ac:dyDescent="0.2">
      <c r="A17" s="24"/>
      <c r="B17" s="25"/>
      <c r="C17" s="26"/>
      <c r="D17" s="27"/>
      <c r="E17" s="28"/>
      <c r="F17" s="49"/>
      <c r="G17" s="44"/>
    </row>
    <row r="18" spans="1:7" hidden="1" x14ac:dyDescent="0.2">
      <c r="A18" s="24"/>
      <c r="B18" s="25"/>
      <c r="C18" s="26"/>
      <c r="D18" s="27"/>
      <c r="E18" s="28"/>
      <c r="F18" s="49"/>
      <c r="G18" s="44"/>
    </row>
    <row r="19" spans="1:7" hidden="1" x14ac:dyDescent="0.2">
      <c r="A19" s="24"/>
      <c r="B19" s="25"/>
      <c r="C19" s="26"/>
      <c r="D19" s="27"/>
      <c r="E19" s="28"/>
      <c r="F19" s="49"/>
      <c r="G19" s="44"/>
    </row>
    <row r="20" spans="1:7" hidden="1" x14ac:dyDescent="0.2">
      <c r="A20" s="24"/>
      <c r="B20" s="25"/>
      <c r="C20" s="26"/>
      <c r="D20" s="27"/>
      <c r="E20" s="28"/>
      <c r="F20" s="49"/>
      <c r="G20" s="44"/>
    </row>
    <row r="21" spans="1:7" hidden="1" x14ac:dyDescent="0.2">
      <c r="A21" s="24"/>
      <c r="B21" s="25"/>
      <c r="C21" s="26"/>
      <c r="D21" s="27"/>
      <c r="E21" s="28"/>
      <c r="F21" s="49"/>
      <c r="G21" s="44"/>
    </row>
    <row r="22" spans="1:7" ht="15" x14ac:dyDescent="0.2">
      <c r="A22" s="29"/>
      <c r="B22" s="58"/>
      <c r="C22" s="61" t="s">
        <v>43</v>
      </c>
      <c r="D22" s="59"/>
      <c r="E22" s="60"/>
      <c r="F22" s="60"/>
      <c r="G22" s="45">
        <f>1306.8*1</f>
        <v>1306.8</v>
      </c>
    </row>
    <row r="23" spans="1:7" ht="15.75" thickBot="1" x14ac:dyDescent="0.25">
      <c r="A23" s="29"/>
      <c r="B23" s="89" t="s">
        <v>24</v>
      </c>
      <c r="C23" s="90"/>
      <c r="D23" s="90"/>
      <c r="E23" s="90"/>
      <c r="F23" s="46"/>
      <c r="G23" s="45" t="e">
        <f>#REF!+#REF!</f>
        <v>#REF!</v>
      </c>
    </row>
    <row r="24" spans="1:7" ht="15.75" thickBot="1" x14ac:dyDescent="0.3">
      <c r="A24" s="91" t="s">
        <v>25</v>
      </c>
      <c r="B24" s="92"/>
      <c r="C24" s="92"/>
      <c r="D24" s="30"/>
      <c r="E24" s="30"/>
      <c r="F24" s="30"/>
      <c r="G24" s="31" t="e">
        <f>SUM(G7:G23)</f>
        <v>#REF!</v>
      </c>
    </row>
    <row r="25" spans="1:7" x14ac:dyDescent="0.2">
      <c r="A25" s="93"/>
      <c r="B25" s="93"/>
      <c r="C25" s="94"/>
      <c r="D25" s="94"/>
      <c r="E25" s="94"/>
      <c r="F25" s="94"/>
      <c r="G25" s="94"/>
    </row>
    <row r="29" spans="1:7" ht="15" x14ac:dyDescent="0.25">
      <c r="A29" s="87" t="s">
        <v>44</v>
      </c>
      <c r="B29" s="87"/>
      <c r="C29" s="87"/>
      <c r="D29" s="87"/>
      <c r="E29" s="87"/>
      <c r="F29" s="87"/>
      <c r="G29" s="87"/>
    </row>
  </sheetData>
  <mergeCells count="7">
    <mergeCell ref="A29:G29"/>
    <mergeCell ref="A2:G2"/>
    <mergeCell ref="A3:G3"/>
    <mergeCell ref="A4:G4"/>
    <mergeCell ref="B23:E23"/>
    <mergeCell ref="A24:C24"/>
    <mergeCell ref="A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2016-01-27T11:04:46Z</cp:lastPrinted>
  <dcterms:created xsi:type="dcterms:W3CDTF">2015-02-24T21:57:31Z</dcterms:created>
  <dcterms:modified xsi:type="dcterms:W3CDTF">2017-10-29T20:08:59Z</dcterms:modified>
</cp:coreProperties>
</file>