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8195" windowHeight="11445" firstSheet="4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по дому ТР " sheetId="8" r:id="rId5"/>
    <sheet name="расход по ТО" sheetId="9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F30" i="9" l="1"/>
  <c r="F6" i="8" l="1"/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<sst xmlns="http://schemas.openxmlformats.org/spreadsheetml/2006/main" count="241" uniqueCount="165">
  <si>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</si>
  <si>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</si>
  <si>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</si>
  <si>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</si>
  <si>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</si>
  <si>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</si>
  <si>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</si>
  <si>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</si>
  <si>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</si>
  <si>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</si>
  <si>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</si>
  <si>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</si>
  <si>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</si>
  <si>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</si>
  <si>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</si>
  <si>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</si>
  <si>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</si>
  <si>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</si>
  <si>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</si>
  <si>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</si>
  <si>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</si>
  <si>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</si>
  <si>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</si>
  <si>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</si>
  <si>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</si>
  <si>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</si>
  <si>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</si>
  <si>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</si>
  <si>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</si>
  <si>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</si>
  <si>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</si>
  <si>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</si>
  <si>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</si>
  <si>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</si>
  <si>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</si>
  <si>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</si>
  <si>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</si>
  <si>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</si>
  <si>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</si>
  <si>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</si>
  <si>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</si>
  <si>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</si>
  <si>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</si>
  <si>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</si>
  <si>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</si>
  <si>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</si>
  <si>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</si>
  <si>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</si>
  <si>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</si>
  <si>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</si>
  <si>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</si>
  <si>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</si>
  <si>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</si>
  <si>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</si>
  <si>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</si>
  <si>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</si>
  <si>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</si>
  <si>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</si>
  <si>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</si>
  <si>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</si>
  <si>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</si>
  <si>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</si>
  <si>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</si>
  <si>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</si>
  <si>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</si>
  <si>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</si>
  <si>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</si>
  <si>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</si>
  <si>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</si>
  <si>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</si>
  <si>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</si>
  <si>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</si>
  <si>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</si>
  <si>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</si>
  <si>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</si>
  <si>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</si>
  <si>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</si>
  <si>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</si>
  <si>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</si>
  <si>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</si>
  <si>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</si>
  <si>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</si>
  <si>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</si>
  <si>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</si>
  <si>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</si>
  <si>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</si>
  <si>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</si>
  <si>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</si>
  <si>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</si>
  <si>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</si>
  <si>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</si>
  <si>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</si>
  <si>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</si>
  <si>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</si>
  <si>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</si>
  <si>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</si>
  <si>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</si>
  <si>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</si>
  <si>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</si>
  <si>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</si>
  <si>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</si>
  <si>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</si>
  <si>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</si>
  <si>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</si>
  <si>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</si>
  <si>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</si>
  <si>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</si>
  <si>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</si>
  <si>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</si>
  <si>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</si>
  <si>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</si>
  <si>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</si>
  <si>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</si>
  <si>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</si>
  <si>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</si>
  <si>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</si>
  <si>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</si>
  <si>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</si>
  <si>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</si>
  <si>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>сумма ден. средств</t>
  </si>
  <si>
    <t>август</t>
  </si>
  <si>
    <t>ноябрь</t>
  </si>
  <si>
    <t>кв.13</t>
  </si>
  <si>
    <t>смена кабеля, АВ25</t>
  </si>
  <si>
    <t>территория</t>
  </si>
  <si>
    <t>изгот.и дост. пескопасты</t>
  </si>
  <si>
    <t>подъезд</t>
  </si>
  <si>
    <t>установка доводчика</t>
  </si>
  <si>
    <t>доставка материалов</t>
  </si>
  <si>
    <t>подвал ЦО</t>
  </si>
  <si>
    <t>установка заглушек</t>
  </si>
  <si>
    <t>ревизия ЩЭ</t>
  </si>
  <si>
    <t>смена АВ63А</t>
  </si>
  <si>
    <t>ЦО и ввод</t>
  </si>
  <si>
    <t>гидравлические испытания</t>
  </si>
  <si>
    <t>июнь</t>
  </si>
  <si>
    <t>смена труб ф25мм</t>
  </si>
  <si>
    <t>уличное освещение</t>
  </si>
  <si>
    <t>смена патрона, лампы</t>
  </si>
  <si>
    <t>кв.61</t>
  </si>
  <si>
    <t>кв.57</t>
  </si>
  <si>
    <t>ревизия ЩЭ со сменой АВ</t>
  </si>
  <si>
    <t>кв.57-58</t>
  </si>
  <si>
    <t>ревизия ЩЭ, смена выключателя,патрона, ламп</t>
  </si>
  <si>
    <t>ВРУ</t>
  </si>
  <si>
    <t>демонтаж трансформатора, смена лампы</t>
  </si>
  <si>
    <t>смена ламп</t>
  </si>
  <si>
    <t>смена ламп, ремонт выключателя, патрона</t>
  </si>
  <si>
    <t>смена трансформатора тока</t>
  </si>
  <si>
    <t>ревизия ЩЭ, смена АВ</t>
  </si>
  <si>
    <t>кв.9-12</t>
  </si>
  <si>
    <t>подъезды 1-4</t>
  </si>
  <si>
    <t>октябрь</t>
  </si>
  <si>
    <t>сентябрь</t>
  </si>
  <si>
    <t>люк на крышу</t>
  </si>
  <si>
    <t>установка проушин, замка</t>
  </si>
  <si>
    <t>ЦО</t>
  </si>
  <si>
    <t>заполнение системы</t>
  </si>
  <si>
    <t>смена ламп, ремонт выключателя, патрона, настройка ДД</t>
  </si>
  <si>
    <t>изготовление и доставка пескопасты</t>
  </si>
  <si>
    <t>кв.13,52-56 ЦО</t>
  </si>
  <si>
    <t>сброс воздуха</t>
  </si>
  <si>
    <t xml:space="preserve">Информация о выполненных работах по статье " Ремонт жилья" по адресу 10-Переулок, 114  за период 01.01.2018 г по 31.12.2018 г </t>
  </si>
  <si>
    <t xml:space="preserve">Информация о выполненных работах по статье " Содержание жилья" по адресу 10-Переулок, 114  за период 01.01.2018 г по 31.12.2018 г 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</si>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</sst>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10" fillId="0" borderId="0" xfId="0" applyFont="1"/>
    <xf numFmtId="4" fontId="0" fillId="0" borderId="1" xfId="0" applyNumberFormat="1" applyBorder="1"/>
    <xf numFmtId="4" fontId="1" fillId="0" borderId="12" xfId="0" applyNumberFormat="1" applyFont="1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7" xfId="0" applyBorder="1"/>
    <xf numFmtId="0" fontId="8" fillId="0" borderId="7" xfId="0" applyFont="1" applyBorder="1"/>
    <xf numFmtId="0" fontId="12" fillId="0" borderId="7" xfId="0" applyFont="1" applyBorder="1" applyAlignment="1">
      <alignment wrapText="1"/>
    </xf>
    <xf numFmtId="0" fontId="13" fillId="0" borderId="1" xfId="0" applyFont="1" applyBorder="1"/>
    <xf numFmtId="0" fontId="1" fillId="0" borderId="41" xfId="0" applyFont="1" applyBorder="1" applyAlignme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1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01" t="s">
        <v>13</v>
      </c>
      <c r="C2" s="101"/>
      <c r="D2" s="101"/>
      <c r="E2" s="101"/>
      <c r="F2" s="101"/>
    </row>
    <row r="3" spans="2:9" ht="26.25" customHeight="1" x14ac:dyDescent="0.35">
      <c r="B3" s="100" t="s">
        <v>92</v>
      </c>
      <c r="C3" s="100"/>
      <c r="D3" s="100"/>
      <c r="E3" s="100"/>
      <c r="F3" s="100"/>
      <c r="G3" s="1"/>
      <c r="H3" s="1"/>
      <c r="I3" s="1"/>
    </row>
    <row r="4" spans="2:9" ht="30" customHeight="1" thickBot="1" x14ac:dyDescent="0.25">
      <c r="B4" s="100"/>
      <c r="C4" s="100"/>
      <c r="D4" s="100"/>
      <c r="E4" s="100"/>
      <c r="F4" s="100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02"/>
      <c r="C20" s="102"/>
      <c r="D20" s="102"/>
      <c r="E20" s="102"/>
      <c r="F20" s="102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07" t="s">
        <v>118</v>
      </c>
      <c r="B2" s="107"/>
      <c r="C2" s="107"/>
      <c r="D2" s="107"/>
      <c r="E2" s="107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08" t="s">
        <v>62</v>
      </c>
      <c r="E5" s="109"/>
    </row>
    <row r="6" spans="1:5" ht="15.75" x14ac:dyDescent="0.25">
      <c r="A6" s="110" t="s">
        <v>95</v>
      </c>
      <c r="B6" s="111"/>
      <c r="C6" s="77">
        <v>44536.49</v>
      </c>
      <c r="D6" s="112"/>
      <c r="E6" s="113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03">
        <f>'расход по дому ТР 15'!H27</f>
        <v>25405.045450000001</v>
      </c>
      <c r="E7" s="104"/>
    </row>
    <row r="8" spans="1:5" ht="25.5" x14ac:dyDescent="0.2">
      <c r="A8" s="3" t="s">
        <v>68</v>
      </c>
      <c r="B8" s="2">
        <v>0</v>
      </c>
      <c r="C8" s="2">
        <v>0</v>
      </c>
      <c r="D8" s="103">
        <f>'[1]январь 16'!$BC$12*7</f>
        <v>22769.292000000001</v>
      </c>
      <c r="E8" s="104"/>
    </row>
    <row r="9" spans="1:5" ht="39" thickBot="1" x14ac:dyDescent="0.25">
      <c r="A9" s="3" t="s">
        <v>69</v>
      </c>
      <c r="B9" s="2">
        <v>0</v>
      </c>
      <c r="C9" s="2">
        <v>0</v>
      </c>
      <c r="D9" s="103">
        <f>'[1]январь 16'!$BE$12*7</f>
        <v>1962.8700000000001</v>
      </c>
      <c r="E9" s="104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05">
        <f>SUM(D7:D9)</f>
        <v>50137.207450000009</v>
      </c>
      <c r="E10" s="106"/>
    </row>
    <row r="11" spans="1:5" ht="15" x14ac:dyDescent="0.25">
      <c r="A11" s="82" t="s">
        <v>114</v>
      </c>
      <c r="B11" s="82"/>
      <c r="C11" s="82"/>
      <c r="D11" s="82"/>
      <c r="E11" s="82">
        <v>45114.73</v>
      </c>
    </row>
    <row r="12" spans="1:5" ht="15.75" customHeight="1" x14ac:dyDescent="0.25">
      <c r="A12" s="82" t="s">
        <v>115</v>
      </c>
      <c r="B12" s="82"/>
      <c r="C12" s="82"/>
      <c r="D12" s="82"/>
      <c r="E12" s="82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20" t="s">
        <v>111</v>
      </c>
      <c r="B1" s="120"/>
      <c r="C1" s="120"/>
      <c r="D1" s="120"/>
      <c r="E1" s="120"/>
      <c r="F1" s="120"/>
      <c r="G1" s="120"/>
      <c r="H1" s="120"/>
    </row>
    <row r="2" spans="1:8" ht="16.5" customHeight="1" x14ac:dyDescent="0.2">
      <c r="A2" s="121" t="s">
        <v>16</v>
      </c>
      <c r="B2" s="123" t="s">
        <v>17</v>
      </c>
      <c r="C2" s="123" t="s">
        <v>18</v>
      </c>
      <c r="D2" s="123" t="s">
        <v>19</v>
      </c>
      <c r="E2" s="123" t="s">
        <v>20</v>
      </c>
      <c r="F2" s="123" t="s">
        <v>21</v>
      </c>
      <c r="G2" s="123" t="s">
        <v>22</v>
      </c>
      <c r="H2" s="123" t="s">
        <v>23</v>
      </c>
    </row>
    <row r="3" spans="1:8" ht="29.25" customHeight="1" thickBot="1" x14ac:dyDescent="0.25">
      <c r="A3" s="122"/>
      <c r="B3" s="124"/>
      <c r="C3" s="124"/>
      <c r="D3" s="124"/>
      <c r="E3" s="124"/>
      <c r="F3" s="124"/>
      <c r="G3" s="124"/>
      <c r="H3" s="124"/>
    </row>
    <row r="4" spans="1:8" x14ac:dyDescent="0.2">
      <c r="A4" s="5">
        <v>1</v>
      </c>
      <c r="B4" s="5">
        <v>2016</v>
      </c>
      <c r="C4" s="125" t="s">
        <v>96</v>
      </c>
      <c r="D4" s="126"/>
      <c r="E4" s="127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28" t="s">
        <v>97</v>
      </c>
      <c r="D5" s="129"/>
      <c r="E5" s="130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31" t="s">
        <v>98</v>
      </c>
      <c r="D6" s="132"/>
      <c r="E6" s="133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14" t="s">
        <v>25</v>
      </c>
      <c r="B26" s="115"/>
      <c r="C26" s="115"/>
      <c r="D26" s="115"/>
      <c r="E26" s="115"/>
      <c r="F26" s="115"/>
      <c r="G26" s="116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17" t="s">
        <v>26</v>
      </c>
      <c r="B27" s="118"/>
      <c r="C27" s="118"/>
      <c r="D27" s="118"/>
      <c r="E27" s="118"/>
      <c r="F27" s="118"/>
      <c r="G27" s="119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D9" sqref="D9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  <col min="7" max="7" width="18.5703125" customWidth="1"/>
  </cols>
  <sheetData>
    <row r="1" spans="1:6" ht="68.25" customHeight="1" x14ac:dyDescent="0.35">
      <c r="A1" s="120" t="s">
        <v>162</v>
      </c>
      <c r="B1" s="120"/>
      <c r="C1" s="120"/>
      <c r="D1" s="120"/>
      <c r="E1" s="120"/>
      <c r="F1" s="120"/>
    </row>
    <row r="2" spans="1:6" ht="34.5" customHeight="1" thickBot="1" x14ac:dyDescent="0.4">
      <c r="A2" s="85"/>
      <c r="B2" s="85"/>
      <c r="C2" s="85"/>
      <c r="D2" s="85"/>
      <c r="E2" s="85"/>
      <c r="F2" s="85"/>
    </row>
    <row r="3" spans="1:6" ht="16.5" customHeight="1" x14ac:dyDescent="0.2">
      <c r="A3" s="121" t="s">
        <v>16</v>
      </c>
      <c r="B3" s="123" t="s">
        <v>17</v>
      </c>
      <c r="C3" s="123" t="s">
        <v>18</v>
      </c>
      <c r="D3" s="123" t="s">
        <v>19</v>
      </c>
      <c r="E3" s="123" t="s">
        <v>20</v>
      </c>
      <c r="F3" s="123" t="s">
        <v>119</v>
      </c>
    </row>
    <row r="4" spans="1:6" ht="29.25" customHeight="1" thickBot="1" x14ac:dyDescent="0.25">
      <c r="A4" s="122"/>
      <c r="B4" s="124"/>
      <c r="C4" s="124"/>
      <c r="D4" s="124"/>
      <c r="E4" s="124"/>
      <c r="F4" s="124"/>
    </row>
    <row r="5" spans="1:6" ht="13.5" thickBot="1" x14ac:dyDescent="0.25">
      <c r="A5" s="2">
        <v>1</v>
      </c>
      <c r="B5" s="89">
        <v>2018</v>
      </c>
      <c r="C5" t="s">
        <v>135</v>
      </c>
      <c r="D5" s="90" t="s">
        <v>129</v>
      </c>
      <c r="E5" s="90" t="s">
        <v>136</v>
      </c>
      <c r="F5" s="83">
        <v>2703</v>
      </c>
    </row>
    <row r="6" spans="1:6" ht="15.75" thickBot="1" x14ac:dyDescent="0.3">
      <c r="A6" s="117" t="s">
        <v>26</v>
      </c>
      <c r="B6" s="118"/>
      <c r="C6" s="118"/>
      <c r="D6" s="118"/>
      <c r="E6" s="118"/>
      <c r="F6" s="84">
        <f>SUM(F5:F5)</f>
        <v>2703</v>
      </c>
    </row>
    <row r="7" spans="1:6" ht="15" x14ac:dyDescent="0.25">
      <c r="A7" s="86"/>
      <c r="B7" s="86"/>
      <c r="C7" s="86"/>
      <c r="D7" s="86"/>
      <c r="E7" s="86"/>
      <c r="F7" s="87"/>
    </row>
    <row r="8" spans="1:6" ht="15" x14ac:dyDescent="0.25">
      <c r="A8" s="86"/>
      <c r="B8" s="86"/>
      <c r="C8" s="86"/>
      <c r="D8" s="86"/>
      <c r="E8" s="86"/>
      <c r="F8" s="87"/>
    </row>
    <row r="11" spans="1:6" ht="12.75" customHeight="1" x14ac:dyDescent="0.2">
      <c r="A11" s="81" t="s">
        <v>117</v>
      </c>
      <c r="B11" s="81"/>
      <c r="C11" s="81"/>
      <c r="D11" s="81"/>
      <c r="E11" s="81"/>
    </row>
  </sheetData>
  <mergeCells count="8">
    <mergeCell ref="A6:E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J24" sqref="J24:J25"/>
    </sheetView>
  </sheetViews>
  <sheetFormatPr defaultRowHeight="12.75" x14ac:dyDescent="0.2"/>
  <cols>
    <col min="1" max="1" width="4.5703125" customWidth="1"/>
    <col min="4" max="4" width="27.28515625" customWidth="1"/>
    <col min="5" max="5" width="40.5703125" customWidth="1"/>
    <col min="6" max="6" width="15" customWidth="1"/>
  </cols>
  <sheetData>
    <row r="1" spans="1:6" ht="68.25" customHeight="1" x14ac:dyDescent="0.35">
      <c r="A1" s="120" t="s">
        <v>163</v>
      </c>
      <c r="B1" s="120"/>
      <c r="C1" s="120"/>
      <c r="D1" s="120"/>
      <c r="E1" s="120"/>
      <c r="F1" s="120"/>
    </row>
    <row r="2" spans="1:6" ht="34.5" customHeight="1" thickBot="1" x14ac:dyDescent="0.4">
      <c r="A2" s="88"/>
      <c r="B2" s="88"/>
      <c r="C2" s="88"/>
      <c r="D2" s="88"/>
      <c r="E2" s="88"/>
      <c r="F2" s="88"/>
    </row>
    <row r="3" spans="1:6" ht="16.5" customHeight="1" x14ac:dyDescent="0.2">
      <c r="A3" s="121" t="s">
        <v>16</v>
      </c>
      <c r="B3" s="123" t="s">
        <v>17</v>
      </c>
      <c r="C3" s="123" t="s">
        <v>18</v>
      </c>
      <c r="D3" s="123" t="s">
        <v>19</v>
      </c>
      <c r="E3" s="123" t="s">
        <v>20</v>
      </c>
      <c r="F3" s="123" t="s">
        <v>119</v>
      </c>
    </row>
    <row r="4" spans="1:6" ht="29.25" customHeight="1" thickBot="1" x14ac:dyDescent="0.25">
      <c r="A4" s="122"/>
      <c r="B4" s="124"/>
      <c r="C4" s="124"/>
      <c r="D4" s="124"/>
      <c r="E4" s="124"/>
      <c r="F4" s="124"/>
    </row>
    <row r="5" spans="1:6" x14ac:dyDescent="0.2">
      <c r="A5" s="99">
        <v>1</v>
      </c>
      <c r="B5" s="89">
        <v>2018</v>
      </c>
      <c r="C5" t="s">
        <v>99</v>
      </c>
      <c r="D5" s="90" t="s">
        <v>122</v>
      </c>
      <c r="E5" s="90" t="s">
        <v>123</v>
      </c>
      <c r="F5" s="146">
        <v>2027.2</v>
      </c>
    </row>
    <row r="6" spans="1:6" x14ac:dyDescent="0.2">
      <c r="A6" s="99">
        <v>2</v>
      </c>
      <c r="B6" s="89">
        <v>2018</v>
      </c>
      <c r="C6" s="2" t="s">
        <v>99</v>
      </c>
      <c r="D6" s="91" t="s">
        <v>124</v>
      </c>
      <c r="E6" s="92" t="s">
        <v>125</v>
      </c>
      <c r="F6" s="146">
        <v>2252</v>
      </c>
    </row>
    <row r="7" spans="1:6" x14ac:dyDescent="0.2">
      <c r="A7" s="99">
        <v>3</v>
      </c>
      <c r="B7" s="89">
        <v>2018</v>
      </c>
      <c r="C7" s="2" t="s">
        <v>99</v>
      </c>
      <c r="D7" s="91" t="s">
        <v>124</v>
      </c>
      <c r="E7" s="92" t="s">
        <v>125</v>
      </c>
      <c r="F7" s="146">
        <v>2252</v>
      </c>
    </row>
    <row r="8" spans="1:6" x14ac:dyDescent="0.2">
      <c r="A8" s="99">
        <v>4</v>
      </c>
      <c r="B8" s="89">
        <v>2018</v>
      </c>
      <c r="C8" s="2" t="s">
        <v>102</v>
      </c>
      <c r="D8" s="91" t="s">
        <v>126</v>
      </c>
      <c r="E8" s="92" t="s">
        <v>127</v>
      </c>
      <c r="F8" s="146">
        <v>1125</v>
      </c>
    </row>
    <row r="9" spans="1:6" x14ac:dyDescent="0.2">
      <c r="A9" s="99">
        <v>5</v>
      </c>
      <c r="B9" s="89">
        <v>2018</v>
      </c>
      <c r="C9" s="2" t="s">
        <v>107</v>
      </c>
      <c r="D9" s="91" t="s">
        <v>124</v>
      </c>
      <c r="E9" s="92" t="s">
        <v>128</v>
      </c>
      <c r="F9" s="146">
        <v>710</v>
      </c>
    </row>
    <row r="10" spans="1:6" x14ac:dyDescent="0.2">
      <c r="A10" s="99">
        <v>6</v>
      </c>
      <c r="B10" s="89">
        <v>2018</v>
      </c>
      <c r="C10" s="2" t="s">
        <v>107</v>
      </c>
      <c r="D10" s="91" t="s">
        <v>129</v>
      </c>
      <c r="E10" s="92" t="s">
        <v>130</v>
      </c>
      <c r="F10" s="146">
        <v>3091</v>
      </c>
    </row>
    <row r="11" spans="1:6" x14ac:dyDescent="0.2">
      <c r="A11" s="99">
        <v>7</v>
      </c>
      <c r="B11" s="89">
        <v>2018</v>
      </c>
      <c r="C11" s="2" t="s">
        <v>109</v>
      </c>
      <c r="D11" s="92"/>
      <c r="E11" s="92" t="s">
        <v>131</v>
      </c>
      <c r="F11" s="146">
        <v>1038.5999999999999</v>
      </c>
    </row>
    <row r="12" spans="1:6" x14ac:dyDescent="0.2">
      <c r="A12" s="99">
        <v>8</v>
      </c>
      <c r="B12" s="89">
        <v>2018</v>
      </c>
      <c r="C12" s="2" t="s">
        <v>109</v>
      </c>
      <c r="D12" s="92"/>
      <c r="E12" s="92" t="s">
        <v>132</v>
      </c>
      <c r="F12" s="146">
        <v>707.1</v>
      </c>
    </row>
    <row r="13" spans="1:6" x14ac:dyDescent="0.2">
      <c r="A13" s="99">
        <v>9</v>
      </c>
      <c r="B13" s="89">
        <v>2018</v>
      </c>
      <c r="C13" s="2" t="s">
        <v>135</v>
      </c>
      <c r="D13" s="91" t="s">
        <v>133</v>
      </c>
      <c r="E13" s="93" t="s">
        <v>134</v>
      </c>
      <c r="F13" s="146">
        <v>30571</v>
      </c>
    </row>
    <row r="14" spans="1:6" x14ac:dyDescent="0.2">
      <c r="A14" s="99">
        <v>10</v>
      </c>
      <c r="B14" s="89">
        <v>2018</v>
      </c>
      <c r="C14" s="94" t="s">
        <v>135</v>
      </c>
      <c r="D14" s="95" t="s">
        <v>137</v>
      </c>
      <c r="E14" s="96" t="s">
        <v>138</v>
      </c>
      <c r="F14" s="147">
        <v>447</v>
      </c>
    </row>
    <row r="15" spans="1:6" x14ac:dyDescent="0.2">
      <c r="A15" s="99">
        <v>11</v>
      </c>
      <c r="B15" s="89">
        <v>2018</v>
      </c>
      <c r="C15" s="94" t="s">
        <v>112</v>
      </c>
      <c r="D15" s="97" t="s">
        <v>139</v>
      </c>
      <c r="E15" s="92" t="s">
        <v>131</v>
      </c>
      <c r="F15" s="147">
        <v>849.8</v>
      </c>
    </row>
    <row r="16" spans="1:6" x14ac:dyDescent="0.2">
      <c r="A16" s="99">
        <v>12</v>
      </c>
      <c r="B16" s="89">
        <v>2018</v>
      </c>
      <c r="C16" s="94" t="s">
        <v>112</v>
      </c>
      <c r="D16" s="91" t="s">
        <v>140</v>
      </c>
      <c r="E16" s="92" t="s">
        <v>141</v>
      </c>
      <c r="F16" s="147">
        <v>1401.24</v>
      </c>
    </row>
    <row r="17" spans="1:6" x14ac:dyDescent="0.2">
      <c r="A17" s="99">
        <v>13</v>
      </c>
      <c r="B17" s="89">
        <v>2018</v>
      </c>
      <c r="C17" s="94" t="s">
        <v>112</v>
      </c>
      <c r="D17" s="91" t="s">
        <v>142</v>
      </c>
      <c r="E17" s="93" t="s">
        <v>143</v>
      </c>
      <c r="F17" s="147">
        <v>1356.5</v>
      </c>
    </row>
    <row r="18" spans="1:6" x14ac:dyDescent="0.2">
      <c r="A18" s="99">
        <v>14</v>
      </c>
      <c r="B18" s="89">
        <v>2018</v>
      </c>
      <c r="C18" s="94" t="s">
        <v>112</v>
      </c>
      <c r="D18" s="91" t="s">
        <v>144</v>
      </c>
      <c r="E18" s="93" t="s">
        <v>145</v>
      </c>
      <c r="F18" s="147">
        <v>2765</v>
      </c>
    </row>
    <row r="19" spans="1:6" x14ac:dyDescent="0.2">
      <c r="A19" s="99">
        <v>15</v>
      </c>
      <c r="B19" s="89">
        <v>2018</v>
      </c>
      <c r="C19" s="94" t="s">
        <v>120</v>
      </c>
      <c r="D19" s="91"/>
      <c r="E19" s="92" t="s">
        <v>146</v>
      </c>
      <c r="F19" s="147">
        <v>89</v>
      </c>
    </row>
    <row r="20" spans="1:6" x14ac:dyDescent="0.2">
      <c r="A20" s="99">
        <v>16</v>
      </c>
      <c r="B20" s="89">
        <v>2018</v>
      </c>
      <c r="C20" s="94" t="s">
        <v>120</v>
      </c>
      <c r="D20" s="91"/>
      <c r="E20" s="93" t="s">
        <v>147</v>
      </c>
      <c r="F20" s="147">
        <v>734</v>
      </c>
    </row>
    <row r="21" spans="1:6" x14ac:dyDescent="0.2">
      <c r="A21" s="99">
        <v>17</v>
      </c>
      <c r="B21" s="89">
        <v>2018</v>
      </c>
      <c r="C21" s="94" t="s">
        <v>120</v>
      </c>
      <c r="D21" s="91"/>
      <c r="E21" s="93" t="s">
        <v>148</v>
      </c>
      <c r="F21" s="147">
        <v>1283</v>
      </c>
    </row>
    <row r="22" spans="1:6" x14ac:dyDescent="0.2">
      <c r="A22" s="99">
        <v>18</v>
      </c>
      <c r="B22" s="89">
        <v>2018</v>
      </c>
      <c r="C22" s="94" t="s">
        <v>120</v>
      </c>
      <c r="D22" s="91" t="s">
        <v>150</v>
      </c>
      <c r="E22" s="92" t="s">
        <v>149</v>
      </c>
      <c r="F22" s="147">
        <v>1217</v>
      </c>
    </row>
    <row r="23" spans="1:6" x14ac:dyDescent="0.2">
      <c r="A23" s="99">
        <v>19</v>
      </c>
      <c r="B23" s="89">
        <v>2018</v>
      </c>
      <c r="C23" s="94" t="s">
        <v>153</v>
      </c>
      <c r="D23" s="91" t="s">
        <v>151</v>
      </c>
      <c r="E23" s="92" t="s">
        <v>131</v>
      </c>
      <c r="F23" s="147">
        <v>5805</v>
      </c>
    </row>
    <row r="24" spans="1:6" x14ac:dyDescent="0.2">
      <c r="A24" s="99">
        <v>20</v>
      </c>
      <c r="B24" s="89">
        <v>2018</v>
      </c>
      <c r="C24" s="94" t="s">
        <v>152</v>
      </c>
      <c r="D24" s="91" t="s">
        <v>154</v>
      </c>
      <c r="E24" s="92" t="s">
        <v>155</v>
      </c>
      <c r="F24" s="147">
        <v>583</v>
      </c>
    </row>
    <row r="25" spans="1:6" x14ac:dyDescent="0.2">
      <c r="A25" s="99">
        <v>21</v>
      </c>
      <c r="B25" s="89">
        <v>2018</v>
      </c>
      <c r="C25" s="94" t="s">
        <v>152</v>
      </c>
      <c r="D25" s="91" t="s">
        <v>156</v>
      </c>
      <c r="E25" s="92" t="s">
        <v>157</v>
      </c>
      <c r="F25" s="147">
        <v>2732</v>
      </c>
    </row>
    <row r="26" spans="1:6" ht="22.5" x14ac:dyDescent="0.2">
      <c r="A26" s="99">
        <v>22</v>
      </c>
      <c r="B26" s="89">
        <v>2018</v>
      </c>
      <c r="C26" s="94" t="s">
        <v>152</v>
      </c>
      <c r="D26" s="91"/>
      <c r="E26" s="93" t="s">
        <v>158</v>
      </c>
      <c r="F26" s="147">
        <v>1242</v>
      </c>
    </row>
    <row r="27" spans="1:6" x14ac:dyDescent="0.2">
      <c r="A27" s="99">
        <v>23</v>
      </c>
      <c r="B27" s="89">
        <v>2018</v>
      </c>
      <c r="C27" s="94" t="s">
        <v>121</v>
      </c>
      <c r="D27" s="91" t="s">
        <v>124</v>
      </c>
      <c r="E27" s="93" t="s">
        <v>159</v>
      </c>
      <c r="F27" s="147">
        <v>1626</v>
      </c>
    </row>
    <row r="28" spans="1:6" ht="13.5" thickBot="1" x14ac:dyDescent="0.25">
      <c r="A28" s="99">
        <v>24</v>
      </c>
      <c r="B28" s="89">
        <v>2018</v>
      </c>
      <c r="C28" s="98" t="s">
        <v>121</v>
      </c>
      <c r="D28" s="91" t="s">
        <v>160</v>
      </c>
      <c r="E28" s="92" t="s">
        <v>161</v>
      </c>
      <c r="F28" s="148">
        <v>351</v>
      </c>
    </row>
    <row r="29" spans="1:6" ht="13.5" thickBot="1" x14ac:dyDescent="0.25">
      <c r="A29" s="99">
        <v>25</v>
      </c>
      <c r="B29" s="145">
        <v>2018</v>
      </c>
      <c r="C29" s="98" t="s">
        <v>164</v>
      </c>
      <c r="D29" s="91" t="s">
        <v>124</v>
      </c>
      <c r="E29" s="93" t="s">
        <v>159</v>
      </c>
      <c r="F29" s="146">
        <v>1958</v>
      </c>
    </row>
    <row r="30" spans="1:6" ht="15.75" thickBot="1" x14ac:dyDescent="0.3">
      <c r="A30" s="117" t="s">
        <v>26</v>
      </c>
      <c r="B30" s="118"/>
      <c r="C30" s="118"/>
      <c r="D30" s="118"/>
      <c r="E30" s="118"/>
      <c r="F30" s="149">
        <f>SUM(F5:F29)</f>
        <v>68213.440000000002</v>
      </c>
    </row>
    <row r="31" spans="1:6" ht="15" x14ac:dyDescent="0.25">
      <c r="A31" s="86"/>
      <c r="B31" s="86"/>
      <c r="C31" s="86"/>
      <c r="D31" s="86"/>
      <c r="E31" s="86"/>
      <c r="F31" s="87"/>
    </row>
    <row r="32" spans="1:6" ht="15" x14ac:dyDescent="0.25">
      <c r="A32" s="86"/>
      <c r="B32" s="86"/>
      <c r="C32" s="86"/>
      <c r="D32" s="86"/>
      <c r="E32" s="86"/>
      <c r="F32" s="87"/>
    </row>
    <row r="35" spans="1:5" ht="12.75" customHeight="1" x14ac:dyDescent="0.2">
      <c r="A35" s="81" t="s">
        <v>117</v>
      </c>
      <c r="B35" s="81"/>
      <c r="C35" s="81"/>
      <c r="D35" s="81"/>
      <c r="E35" s="81"/>
    </row>
  </sheetData>
  <mergeCells count="8">
    <mergeCell ref="A30:E30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34" t="s">
        <v>88</v>
      </c>
      <c r="B3" s="134"/>
      <c r="C3" s="134"/>
      <c r="D3" s="134"/>
      <c r="E3" s="134"/>
      <c r="F3" s="134"/>
      <c r="G3" s="134"/>
    </row>
    <row r="5" spans="1:7" ht="15.75" x14ac:dyDescent="0.25">
      <c r="A5" s="135" t="s">
        <v>90</v>
      </c>
      <c r="B5" s="135"/>
      <c r="C5" s="135"/>
      <c r="D5" s="135"/>
      <c r="E5" s="135"/>
      <c r="F5" s="135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36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37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37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37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37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38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35" t="s">
        <v>89</v>
      </c>
      <c r="B16" s="135"/>
      <c r="C16" s="135"/>
      <c r="D16" s="135"/>
      <c r="E16" s="135"/>
      <c r="F16" s="135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35" t="s">
        <v>90</v>
      </c>
      <c r="B20" s="135"/>
      <c r="C20" s="135"/>
      <c r="D20" s="135"/>
      <c r="E20" s="135"/>
      <c r="F20" s="135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35" t="s">
        <v>89</v>
      </c>
      <c r="B24" s="135"/>
      <c r="C24" s="135"/>
      <c r="D24" s="135"/>
      <c r="E24" s="135"/>
      <c r="F24" s="135"/>
      <c r="G24" s="33">
        <f>G20+C22-D22</f>
        <v>3762.5099999999998</v>
      </c>
    </row>
    <row r="27" spans="1:7" x14ac:dyDescent="0.2">
      <c r="A27" s="102" t="s">
        <v>86</v>
      </c>
      <c r="B27" s="102"/>
      <c r="C27" s="102"/>
      <c r="D27" s="102"/>
      <c r="E27" s="10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40" t="s">
        <v>73</v>
      </c>
      <c r="B2" s="140"/>
      <c r="C2" s="140"/>
      <c r="D2" s="140"/>
      <c r="E2" s="140"/>
      <c r="F2" s="140"/>
      <c r="G2" s="140"/>
      <c r="H2" s="140"/>
    </row>
    <row r="3" spans="1:8" ht="17.25" x14ac:dyDescent="0.3">
      <c r="A3" s="140" t="s">
        <v>83</v>
      </c>
      <c r="B3" s="140"/>
      <c r="C3" s="140"/>
      <c r="D3" s="140"/>
      <c r="E3" s="140"/>
      <c r="F3" s="140"/>
      <c r="G3" s="140"/>
      <c r="H3" s="140"/>
    </row>
    <row r="4" spans="1:8" ht="17.25" x14ac:dyDescent="0.3">
      <c r="A4" s="140" t="s">
        <v>91</v>
      </c>
      <c r="B4" s="140"/>
      <c r="C4" s="140"/>
      <c r="D4" s="140"/>
      <c r="E4" s="140"/>
      <c r="F4" s="140"/>
      <c r="G4" s="140"/>
      <c r="H4" s="140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41" t="s">
        <v>77</v>
      </c>
      <c r="C16" s="142"/>
      <c r="D16" s="142"/>
      <c r="E16" s="142"/>
      <c r="F16" s="142"/>
      <c r="G16" s="143"/>
      <c r="H16" s="51">
        <f>'выборка 15'!AK15+'выборка 15'!AL15</f>
        <v>381.66555</v>
      </c>
    </row>
    <row r="17" spans="1:8" ht="15.75" thickBot="1" x14ac:dyDescent="0.3">
      <c r="A17" s="117" t="s">
        <v>78</v>
      </c>
      <c r="B17" s="118"/>
      <c r="C17" s="118"/>
      <c r="D17" s="52"/>
      <c r="E17" s="52"/>
      <c r="F17" s="52"/>
      <c r="G17" s="52"/>
      <c r="H17" s="53">
        <f>SUM(H7:H16)</f>
        <v>381.66555</v>
      </c>
    </row>
    <row r="18" spans="1:8" x14ac:dyDescent="0.2">
      <c r="A18" s="144"/>
      <c r="B18" s="144"/>
      <c r="C18" s="144"/>
      <c r="D18" s="144"/>
      <c r="E18" s="144"/>
      <c r="F18" s="144"/>
      <c r="G18" s="144"/>
      <c r="H18" s="144"/>
    </row>
    <row r="22" spans="1:8" ht="15" x14ac:dyDescent="0.25">
      <c r="A22" s="139" t="s">
        <v>87</v>
      </c>
      <c r="B22" s="139"/>
      <c r="C22" s="139"/>
      <c r="D22" s="139"/>
      <c r="E22" s="139"/>
      <c r="F22" s="139"/>
      <c r="G22" s="139"/>
      <c r="H22" s="139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по дому ТР </vt:lpstr>
      <vt:lpstr>расход по ТО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2018-02-26T09:22:55Z</cp:lastPrinted>
  <dcterms:created xsi:type="dcterms:W3CDTF">2015-02-24T21:57:31Z</dcterms:created>
  <dcterms:modified xsi:type="dcterms:W3CDTF">2019-01-12T17:00:52Z</dcterms:modified>
</cp:coreProperties>
</file>