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2" activeTab="3"/>
  </bookViews>
  <sheets>
    <sheet name="общий отчет по дому за 15 г" sheetId="1" state="hidden" r:id="rId1"/>
    <sheet name="отчет тек. ремонт" sheetId="4" state="hidden" r:id="rId2"/>
    <sheet name="расход  ТР " sheetId="7" r:id="rId3"/>
    <sheet name="расход ТО" sheetId="8" r:id="rId4"/>
  </sheets>
  <calcPr calcId="145621" refMode="R1C1"/>
</workbook>
</file>

<file path=xl/calcChain.xml><?xml version="1.0" encoding="utf-8"?>
<calcChain xmlns="http://schemas.openxmlformats.org/spreadsheetml/2006/main">
  <c r="G17" i="7" l="1"/>
  <c r="G56" i="8"/>
  <c r="E8" i="1" l="1"/>
  <c r="F8" i="1" l="1"/>
  <c r="E7" i="1"/>
  <c r="C9" i="4"/>
  <c r="B9" i="4"/>
  <c r="F11" i="4" l="1"/>
  <c r="E11" i="4"/>
  <c r="E6" i="1" s="1"/>
  <c r="C14" i="1" l="1"/>
  <c r="D14" i="1"/>
  <c r="C9" i="1"/>
  <c r="D9" i="1"/>
  <c r="C11" i="1"/>
  <c r="D11" i="1"/>
  <c r="C12" i="1"/>
  <c r="D12" i="1"/>
  <c r="C13" i="1"/>
  <c r="D13" i="1"/>
  <c r="C15" i="1"/>
  <c r="D15" i="1"/>
  <c r="C16" i="1"/>
  <c r="D16" i="1"/>
  <c r="D6" i="1"/>
  <c r="C6" i="1"/>
  <c r="C7" i="4" l="1"/>
  <c r="C11" i="4" s="1"/>
  <c r="B7" i="4"/>
  <c r="B11" i="4" s="1"/>
  <c r="C7" i="1"/>
  <c r="D8" i="1"/>
  <c r="C8" i="1"/>
  <c r="D7" i="4" l="1"/>
  <c r="D11" i="4" s="1"/>
  <c r="G7" i="4" s="1"/>
  <c r="G11" i="4" s="1"/>
  <c r="D7" i="1"/>
  <c r="G13" i="4" l="1"/>
  <c r="F6" i="1" s="1"/>
  <c r="F7" i="1"/>
</calcChain>
</file>

<file path=xl/sharedStrings.xml><?xml version="1.0" encoding="utf-8"?>
<sst xmlns="http://schemas.openxmlformats.org/spreadsheetml/2006/main" count="296" uniqueCount="140">
  <si>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</si>
  <si>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</si>
  <si>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</si>
  <si>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</si>
  <si>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</si>
  <si>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</si>
  <si>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</si>
  <si>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</si>
  <si>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</si>
  <si>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</si>
  <si>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</si>
  <si>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</si>
  <si>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</si>
  <si>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</si>
  <si>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</si>
  <si>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</si>
  <si>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</si>
  <si>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</si>
  <si>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</si>
  <si>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</si>
  <si>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</si>
  <si>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</si>
  <si>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итого</t>
  </si>
  <si>
    <t>адрес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</si>
  <si>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</si>
  <si>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</si>
  <si>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</si>
  <si>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</si>
  <si>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</si>
  <si>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</si>
  <si>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</si>
  <si>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Доп. Статья</t>
  </si>
  <si>
    <t>Ремонт жилья: субабоненты</t>
  </si>
  <si>
    <t>Доп. Статья: субабоненты</t>
  </si>
  <si>
    <t>Ремонт жилья: итого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</si>
  <si>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</si>
  <si>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</si>
  <si>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</si>
  <si>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>в доме по  адресу ул. Чехова, 322 за период с 01.01.2015 по 31.07.2015гг.</t>
  </si>
  <si>
    <t>Информация о собранных и израсходованных денежных средствах по статье "Ремонт Жилья" за период с 01.06.2015 г по 31.07.2015 г по адресу ул. Чехова, 322</t>
  </si>
  <si>
    <t>январь</t>
  </si>
  <si>
    <t>февраль</t>
  </si>
  <si>
    <t>апрель</t>
  </si>
  <si>
    <t>май</t>
  </si>
  <si>
    <t>Генеральный директор ООО У0 "ТаганСервис"____________________________________________</t>
  </si>
  <si>
    <t>Чехова 322 А</t>
  </si>
  <si>
    <t>Чехова 322</t>
  </si>
  <si>
    <t>подвал ЦО</t>
  </si>
  <si>
    <t>монтаж провода</t>
  </si>
  <si>
    <t xml:space="preserve">Чехова 322 </t>
  </si>
  <si>
    <t>Чехова 322, 322 А</t>
  </si>
  <si>
    <t>июль</t>
  </si>
  <si>
    <t>август</t>
  </si>
  <si>
    <t>щитовая</t>
  </si>
  <si>
    <t>октябрь</t>
  </si>
  <si>
    <t>балкон</t>
  </si>
  <si>
    <t>ноябрь</t>
  </si>
  <si>
    <t>КНС</t>
  </si>
  <si>
    <t>смена труб ф20мм</t>
  </si>
  <si>
    <t xml:space="preserve">Информация о выполненных работах по статье " Ремонт жилья" по адресу Чехова, 322, 322 А за период 01.01.2018 г по 30.11.2018 г </t>
  </si>
  <si>
    <t>подъезды</t>
  </si>
  <si>
    <t>смена ламп</t>
  </si>
  <si>
    <t>фасад</t>
  </si>
  <si>
    <t>установка табличек</t>
  </si>
  <si>
    <t>подвал</t>
  </si>
  <si>
    <t>ревизия задвижек</t>
  </si>
  <si>
    <t>изг.и уст.решетки и двери метал.</t>
  </si>
  <si>
    <t>март</t>
  </si>
  <si>
    <t>отмостка</t>
  </si>
  <si>
    <t>бетонирование отмостки</t>
  </si>
  <si>
    <t>кв.4 КНС</t>
  </si>
  <si>
    <t>прочистка  стояка</t>
  </si>
  <si>
    <t>смена ламп и патрона</t>
  </si>
  <si>
    <t xml:space="preserve">подъезд 2 </t>
  </si>
  <si>
    <t>ремонт правого  крыла</t>
  </si>
  <si>
    <t xml:space="preserve">кв.71 </t>
  </si>
  <si>
    <t>смена труб ЦО ф25мм</t>
  </si>
  <si>
    <t>кв.77</t>
  </si>
  <si>
    <t>территория</t>
  </si>
  <si>
    <t>доставка материалов</t>
  </si>
  <si>
    <t>установка заглушек</t>
  </si>
  <si>
    <t>покос травы</t>
  </si>
  <si>
    <t>подъезд</t>
  </si>
  <si>
    <t>окраска мк лифтов</t>
  </si>
  <si>
    <t>доставка, разгрузка песка</t>
  </si>
  <si>
    <t>июнь</t>
  </si>
  <si>
    <t>дезинсекция</t>
  </si>
  <si>
    <t>установка датчика движения, смена ламп и патрона</t>
  </si>
  <si>
    <t>смена патронов и ламп</t>
  </si>
  <si>
    <t>цоколь</t>
  </si>
  <si>
    <t>бурение отверстий ф122мм</t>
  </si>
  <si>
    <t>водоотлив</t>
  </si>
  <si>
    <t>ремонт водоотлива</t>
  </si>
  <si>
    <t>кв.74 ЦО</t>
  </si>
  <si>
    <t>ЦО и ввод</t>
  </si>
  <si>
    <t>гидравлические испытания</t>
  </si>
  <si>
    <t xml:space="preserve">ЦО </t>
  </si>
  <si>
    <t>ревизия ЩЭ, смена патронов, ламп</t>
  </si>
  <si>
    <t>замена выключателя, ламп, ремонт патрона</t>
  </si>
  <si>
    <t>кв.4</t>
  </si>
  <si>
    <t>смена АВ, ламп</t>
  </si>
  <si>
    <t>кв.88</t>
  </si>
  <si>
    <t>ревизия ЩЭ</t>
  </si>
  <si>
    <t>прозвонка провода</t>
  </si>
  <si>
    <t>прочистка КНС</t>
  </si>
  <si>
    <t>выход КНС</t>
  </si>
  <si>
    <t>подвал КНС</t>
  </si>
  <si>
    <t>ввод ЦО и теплообменник</t>
  </si>
  <si>
    <t>устройство ограждения</t>
  </si>
  <si>
    <t>установка замка</t>
  </si>
  <si>
    <t>сентябрь</t>
  </si>
  <si>
    <t>смена ламп, ремонт патрона, выключателя</t>
  </si>
  <si>
    <t>смена патрона, розетки, ламп, ремонт патрона, выключателя</t>
  </si>
  <si>
    <t>кв.28-31</t>
  </si>
  <si>
    <t>замена провода</t>
  </si>
  <si>
    <t>ЦО</t>
  </si>
  <si>
    <t>заполнение системы</t>
  </si>
  <si>
    <t>смена ламп, патрона, ремонт выключателя, прозвонка провода</t>
  </si>
  <si>
    <t>кв.31</t>
  </si>
  <si>
    <t>смена крана</t>
  </si>
  <si>
    <t>ввод ЦО</t>
  </si>
  <si>
    <t>смена труб ф100мм</t>
  </si>
  <si>
    <t>кв.173 КНС</t>
  </si>
  <si>
    <t>смена труб ф50мм</t>
  </si>
  <si>
    <t>изготовление и доставка пескопасты</t>
  </si>
  <si>
    <t>замена патрона, ламп, АВ</t>
  </si>
  <si>
    <t>ревизия ЩЭ,смена патрона, ламп</t>
  </si>
  <si>
    <t>ревизия ВРУ, ЩЭ</t>
  </si>
  <si>
    <t>подъезд 1 левое крыло</t>
  </si>
  <si>
    <t>выпуск КНС</t>
  </si>
  <si>
    <t>прочистка выпуска</t>
  </si>
  <si>
    <t>прогон стояков</t>
  </si>
  <si>
    <t>сброс воздуха</t>
  </si>
  <si>
    <t xml:space="preserve">Информация о выполненных работах по статье "Содержание жилья" по адресу Чехова, 322, 322 А за период 01.01.2018 г по 31.12.2018 г </t>
  </si>
  <si>
    <t>смена почтовых ящиков</t>
  </si>
  <si>
    <t>МОП</t>
  </si>
  <si>
    <t>устр.полов из линолеума</t>
  </si>
  <si>
    <t>ремонт ступеней</t>
  </si>
  <si>
    <t>ревизия ЩЭ и ВРУ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</si>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</sst>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1" fillId="0" borderId="4" xfId="0" applyFont="1" applyBorder="1"/>
    <xf numFmtId="0" fontId="4" fillId="0" borderId="15" xfId="0" applyFont="1" applyBorder="1"/>
    <xf numFmtId="0" fontId="4" fillId="0" borderId="8" xfId="0" applyFont="1" applyBorder="1"/>
    <xf numFmtId="2" fontId="4" fillId="0" borderId="8" xfId="0" applyNumberFormat="1" applyFont="1" applyBorder="1"/>
    <xf numFmtId="2" fontId="4" fillId="0" borderId="0" xfId="0" applyNumberFormat="1" applyFont="1"/>
    <xf numFmtId="2" fontId="4" fillId="0" borderId="16" xfId="0" applyNumberFormat="1" applyFont="1" applyBorder="1"/>
    <xf numFmtId="0" fontId="1" fillId="0" borderId="20" xfId="0" applyFont="1" applyBorder="1" applyAlignment="1">
      <alignment wrapText="1"/>
    </xf>
    <xf numFmtId="0" fontId="0" fillId="0" borderId="21" xfId="0" applyBorder="1"/>
    <xf numFmtId="0" fontId="1" fillId="0" borderId="2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9" xfId="0" applyBorder="1"/>
    <xf numFmtId="0" fontId="1" fillId="0" borderId="25" xfId="0" applyFon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wrapText="1"/>
    </xf>
    <xf numFmtId="2" fontId="0" fillId="0" borderId="22" xfId="0" applyNumberFormat="1" applyBorder="1"/>
    <xf numFmtId="2" fontId="0" fillId="0" borderId="24" xfId="0" applyNumberFormat="1" applyBorder="1"/>
    <xf numFmtId="2" fontId="0" fillId="0" borderId="19" xfId="0" applyNumberFormat="1" applyBorder="1"/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0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3" fontId="0" fillId="0" borderId="19" xfId="0" applyNumberFormat="1" applyBorder="1" applyAlignment="1">
      <alignment horizontal="center"/>
    </xf>
    <xf numFmtId="3" fontId="0" fillId="0" borderId="19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1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0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30" xfId="0" applyBorder="1" applyAlignment="1">
      <alignment wrapText="1"/>
    </xf>
    <xf numFmtId="3" fontId="0" fillId="0" borderId="31" xfId="0" applyNumberForma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3" fontId="1" fillId="0" borderId="27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26" sqref="B2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57" t="s">
        <v>13</v>
      </c>
      <c r="C2" s="57"/>
      <c r="D2" s="57"/>
      <c r="E2" s="57"/>
      <c r="F2" s="57"/>
    </row>
    <row r="3" spans="2:9" ht="26.25" customHeight="1" x14ac:dyDescent="0.35">
      <c r="B3" s="56" t="s">
        <v>38</v>
      </c>
      <c r="C3" s="56"/>
      <c r="D3" s="56"/>
      <c r="E3" s="56"/>
      <c r="F3" s="56"/>
      <c r="G3" s="1"/>
      <c r="H3" s="1"/>
      <c r="I3" s="1"/>
    </row>
    <row r="4" spans="2:9" ht="30" customHeight="1" thickBot="1" x14ac:dyDescent="0.25">
      <c r="B4" s="56"/>
      <c r="C4" s="56"/>
      <c r="D4" s="56"/>
      <c r="E4" s="56"/>
      <c r="F4" s="56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0" t="s">
        <v>1</v>
      </c>
      <c r="C6" s="21" t="e">
        <f>#REF!</f>
        <v>#REF!</v>
      </c>
      <c r="D6" s="21" t="e">
        <f>#REF!</f>
        <v>#REF!</v>
      </c>
      <c r="E6" s="21">
        <f>'отчет тек. ремонт'!E11</f>
        <v>93.16</v>
      </c>
      <c r="F6" s="29" t="e">
        <f>'отчет тек. ремонт'!G13</f>
        <v>#REF!</v>
      </c>
    </row>
    <row r="7" spans="2:9" x14ac:dyDescent="0.2">
      <c r="B7" s="22" t="s">
        <v>24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0" t="e">
        <f>#REF!</f>
        <v>#REF!</v>
      </c>
    </row>
    <row r="8" spans="2:9" ht="25.5" x14ac:dyDescent="0.2">
      <c r="B8" s="23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31" t="e">
        <f>#REF!</f>
        <v>#REF!</v>
      </c>
    </row>
    <row r="9" spans="2:9" ht="51" x14ac:dyDescent="0.2">
      <c r="B9" s="23" t="s">
        <v>3</v>
      </c>
      <c r="C9" s="2" t="e">
        <f>#REF!</f>
        <v>#REF!</v>
      </c>
      <c r="D9" s="2" t="e">
        <f>#REF!</f>
        <v>#REF!</v>
      </c>
      <c r="E9" s="2">
        <v>0</v>
      </c>
      <c r="F9" s="24"/>
    </row>
    <row r="10" spans="2:9" x14ac:dyDescent="0.2">
      <c r="B10" s="23" t="s">
        <v>4</v>
      </c>
      <c r="C10" s="2"/>
      <c r="D10" s="2"/>
      <c r="E10" s="2">
        <v>0</v>
      </c>
      <c r="F10" s="24"/>
    </row>
    <row r="11" spans="2:9" ht="25.5" x14ac:dyDescent="0.2">
      <c r="B11" s="23" t="s">
        <v>5</v>
      </c>
      <c r="C11" s="2" t="e">
        <f>#REF!</f>
        <v>#REF!</v>
      </c>
      <c r="D11" s="2" t="e">
        <f>#REF!</f>
        <v>#REF!</v>
      </c>
      <c r="E11" s="2">
        <v>2289.12</v>
      </c>
      <c r="F11" s="24">
        <v>0</v>
      </c>
    </row>
    <row r="12" spans="2:9" x14ac:dyDescent="0.2">
      <c r="B12" s="23" t="s">
        <v>6</v>
      </c>
      <c r="C12" s="2" t="e">
        <f>#REF!</f>
        <v>#REF!</v>
      </c>
      <c r="D12" s="2" t="e">
        <f>#REF!</f>
        <v>#REF!</v>
      </c>
      <c r="E12" s="2">
        <v>805.78</v>
      </c>
      <c r="F12" s="24">
        <v>0</v>
      </c>
    </row>
    <row r="13" spans="2:9" x14ac:dyDescent="0.2">
      <c r="B13" s="23" t="s">
        <v>7</v>
      </c>
      <c r="C13" s="2" t="e">
        <f>#REF!</f>
        <v>#REF!</v>
      </c>
      <c r="D13" s="2" t="e">
        <f>#REF!</f>
        <v>#REF!</v>
      </c>
      <c r="E13" s="2">
        <v>1638.06</v>
      </c>
      <c r="F13" s="24">
        <v>0</v>
      </c>
    </row>
    <row r="14" spans="2:9" ht="25.5" x14ac:dyDescent="0.2">
      <c r="B14" s="23" t="s">
        <v>8</v>
      </c>
      <c r="C14" s="2" t="e">
        <f>#REF!</f>
        <v>#REF!</v>
      </c>
      <c r="D14" s="2" t="e">
        <f>#REF!</f>
        <v>#REF!</v>
      </c>
      <c r="E14" s="2">
        <v>3360.43</v>
      </c>
      <c r="F14" s="24">
        <v>0</v>
      </c>
    </row>
    <row r="15" spans="2:9" ht="25.5" x14ac:dyDescent="0.2">
      <c r="B15" s="23" t="s">
        <v>9</v>
      </c>
      <c r="C15" s="2" t="e">
        <f>#REF!</f>
        <v>#REF!</v>
      </c>
      <c r="D15" s="2" t="e">
        <f>#REF!</f>
        <v>#REF!</v>
      </c>
      <c r="E15" s="2">
        <v>93.16</v>
      </c>
      <c r="F15" s="24">
        <v>0</v>
      </c>
    </row>
    <row r="16" spans="2:9" ht="26.25" thickBot="1" x14ac:dyDescent="0.25">
      <c r="B16" s="25" t="s">
        <v>10</v>
      </c>
      <c r="C16" s="26" t="e">
        <f>#REF!</f>
        <v>#REF!</v>
      </c>
      <c r="D16" s="26" t="e">
        <f>#REF!</f>
        <v>#REF!</v>
      </c>
      <c r="E16" s="26">
        <v>1943.09</v>
      </c>
      <c r="F16" s="27">
        <v>0</v>
      </c>
    </row>
    <row r="18" spans="2:6" ht="19.5" customHeight="1" x14ac:dyDescent="0.2">
      <c r="B18" s="58" t="s">
        <v>36</v>
      </c>
      <c r="C18" s="58"/>
      <c r="D18" s="58"/>
      <c r="E18" s="58"/>
      <c r="F18" s="58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D22" sqref="D22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59" t="s">
        <v>39</v>
      </c>
      <c r="B2" s="59"/>
      <c r="C2" s="59"/>
      <c r="D2" s="59"/>
      <c r="E2" s="59"/>
      <c r="F2" s="59"/>
      <c r="G2" s="59"/>
    </row>
    <row r="3" spans="1:7" ht="23.25" x14ac:dyDescent="0.35">
      <c r="A3" s="9"/>
      <c r="B3" s="9"/>
      <c r="C3" s="9"/>
      <c r="D3" s="9"/>
      <c r="E3" s="9"/>
      <c r="F3" s="9"/>
      <c r="G3" s="9"/>
    </row>
    <row r="4" spans="1:7" ht="15.75" x14ac:dyDescent="0.25">
      <c r="A4" s="60" t="s">
        <v>35</v>
      </c>
      <c r="B4" s="60"/>
      <c r="C4" s="60"/>
      <c r="D4" s="60"/>
      <c r="E4" s="60"/>
      <c r="F4" s="60"/>
      <c r="G4" s="10">
        <v>-5392.68</v>
      </c>
    </row>
    <row r="5" spans="1:7" ht="13.5" thickBot="1" x14ac:dyDescent="0.25"/>
    <row r="6" spans="1:7" ht="60" customHeight="1" thickBot="1" x14ac:dyDescent="0.3">
      <c r="A6" s="11"/>
      <c r="B6" s="12" t="s">
        <v>25</v>
      </c>
      <c r="C6" s="12" t="s">
        <v>26</v>
      </c>
      <c r="D6" s="12" t="s">
        <v>27</v>
      </c>
      <c r="E6" s="12" t="s">
        <v>28</v>
      </c>
      <c r="F6" s="12" t="s">
        <v>29</v>
      </c>
      <c r="G6" s="13" t="s">
        <v>30</v>
      </c>
    </row>
    <row r="7" spans="1:7" x14ac:dyDescent="0.2">
      <c r="A7" s="7" t="s">
        <v>1</v>
      </c>
      <c r="B7" s="3" t="e">
        <f>#REF!</f>
        <v>#REF!</v>
      </c>
      <c r="C7" s="3" t="e">
        <f>#REF!</f>
        <v>#REF!</v>
      </c>
      <c r="D7" s="61" t="e">
        <f>#REF!</f>
        <v>#REF!</v>
      </c>
      <c r="E7" s="3">
        <v>93.16</v>
      </c>
      <c r="F7" s="3">
        <v>0</v>
      </c>
      <c r="G7" s="61" t="e">
        <f>C11-D11</f>
        <v>#REF!</v>
      </c>
    </row>
    <row r="8" spans="1:7" x14ac:dyDescent="0.2">
      <c r="A8" s="6" t="s">
        <v>31</v>
      </c>
      <c r="B8" s="2">
        <v>0</v>
      </c>
      <c r="C8" s="2">
        <v>0</v>
      </c>
      <c r="D8" s="62"/>
      <c r="E8" s="2">
        <v>0</v>
      </c>
      <c r="F8" s="2">
        <v>0</v>
      </c>
      <c r="G8" s="62"/>
    </row>
    <row r="9" spans="1:7" x14ac:dyDescent="0.2">
      <c r="A9" s="7" t="s">
        <v>32</v>
      </c>
      <c r="B9" s="2" t="e">
        <f>#REF!</f>
        <v>#REF!</v>
      </c>
      <c r="C9" s="2" t="e">
        <f>#REF!</f>
        <v>#REF!</v>
      </c>
      <c r="D9" s="62"/>
      <c r="E9" s="2">
        <v>0</v>
      </c>
      <c r="F9" s="2">
        <v>0</v>
      </c>
      <c r="G9" s="62"/>
    </row>
    <row r="10" spans="1:7" ht="13.5" thickBot="1" x14ac:dyDescent="0.25">
      <c r="A10" s="14" t="s">
        <v>33</v>
      </c>
      <c r="B10" s="2">
        <v>0</v>
      </c>
      <c r="C10" s="2">
        <v>0</v>
      </c>
      <c r="D10" s="63"/>
      <c r="E10" s="2">
        <v>0</v>
      </c>
      <c r="F10" s="2">
        <v>0</v>
      </c>
      <c r="G10" s="63"/>
    </row>
    <row r="11" spans="1:7" ht="15.75" thickBot="1" x14ac:dyDescent="0.3">
      <c r="A11" s="15" t="s">
        <v>34</v>
      </c>
      <c r="B11" s="16" t="e">
        <f>SUM(B7:B10)</f>
        <v>#REF!</v>
      </c>
      <c r="C11" s="16" t="e">
        <f>SUM(C7:C10)</f>
        <v>#REF!</v>
      </c>
      <c r="D11" s="17" t="e">
        <f>SUM(D7)</f>
        <v>#REF!</v>
      </c>
      <c r="E11" s="16">
        <f>SUM(E7:E10)</f>
        <v>93.16</v>
      </c>
      <c r="F11" s="16">
        <f>SUM(F7:F10)</f>
        <v>0</v>
      </c>
      <c r="G11" s="19" t="e">
        <f>G7</f>
        <v>#REF!</v>
      </c>
    </row>
    <row r="13" spans="1:7" ht="15.75" x14ac:dyDescent="0.25">
      <c r="A13" s="60" t="s">
        <v>37</v>
      </c>
      <c r="B13" s="60"/>
      <c r="C13" s="60"/>
      <c r="D13" s="60"/>
      <c r="E13" s="60"/>
      <c r="F13" s="60"/>
      <c r="G13" s="18" t="e">
        <f>G4+C11-D11</f>
        <v>#REF!</v>
      </c>
    </row>
    <row r="15" spans="1:7" x14ac:dyDescent="0.2">
      <c r="A15" s="58" t="s">
        <v>36</v>
      </c>
      <c r="B15" s="58"/>
      <c r="C15" s="58"/>
      <c r="D15" s="58"/>
      <c r="E15" s="58"/>
    </row>
  </sheetData>
  <mergeCells count="6">
    <mergeCell ref="A15:E15"/>
    <mergeCell ref="A2:G2"/>
    <mergeCell ref="A4:F4"/>
    <mergeCell ref="D7:D10"/>
    <mergeCell ref="G7:G10"/>
    <mergeCell ref="A13:F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L9" sqref="L9"/>
    </sheetView>
  </sheetViews>
  <sheetFormatPr defaultRowHeight="12.75" x14ac:dyDescent="0.2"/>
  <cols>
    <col min="1" max="1" width="7.7109375" style="47" customWidth="1"/>
    <col min="3" max="3" width="11.85546875" style="43" customWidth="1"/>
    <col min="4" max="4" width="18.7109375" customWidth="1"/>
    <col min="5" max="5" width="24.7109375" customWidth="1"/>
    <col min="6" max="6" width="33.7109375" customWidth="1"/>
    <col min="7" max="7" width="13.85546875" customWidth="1"/>
  </cols>
  <sheetData>
    <row r="1" spans="1:7" ht="69.75" customHeight="1" thickBot="1" x14ac:dyDescent="0.25">
      <c r="A1" s="64" t="s">
        <v>59</v>
      </c>
      <c r="B1" s="64"/>
      <c r="C1" s="64"/>
      <c r="D1" s="64"/>
      <c r="E1" s="64"/>
      <c r="F1" s="64"/>
      <c r="G1" s="64"/>
    </row>
    <row r="2" spans="1:7" ht="16.5" customHeight="1" x14ac:dyDescent="0.2">
      <c r="A2" s="65" t="s">
        <v>16</v>
      </c>
      <c r="B2" s="67" t="s">
        <v>17</v>
      </c>
      <c r="C2" s="67" t="s">
        <v>18</v>
      </c>
      <c r="D2" s="67" t="s">
        <v>23</v>
      </c>
      <c r="E2" s="67" t="s">
        <v>19</v>
      </c>
      <c r="F2" s="67" t="s">
        <v>20</v>
      </c>
      <c r="G2" s="69" t="s">
        <v>21</v>
      </c>
    </row>
    <row r="3" spans="1:7" ht="29.25" customHeight="1" thickBot="1" x14ac:dyDescent="0.25">
      <c r="A3" s="66"/>
      <c r="B3" s="68"/>
      <c r="C3" s="68"/>
      <c r="D3" s="68"/>
      <c r="E3" s="68"/>
      <c r="F3" s="68"/>
      <c r="G3" s="70"/>
    </row>
    <row r="4" spans="1:7" x14ac:dyDescent="0.2">
      <c r="A4" s="44">
        <v>1</v>
      </c>
      <c r="B4" s="32">
        <v>2018</v>
      </c>
      <c r="C4" s="32" t="s">
        <v>67</v>
      </c>
      <c r="D4" s="28" t="s">
        <v>46</v>
      </c>
      <c r="E4" s="2" t="s">
        <v>55</v>
      </c>
      <c r="F4" s="2" t="s">
        <v>66</v>
      </c>
      <c r="G4" s="52">
        <v>9859.16</v>
      </c>
    </row>
    <row r="5" spans="1:7" x14ac:dyDescent="0.2">
      <c r="A5" s="48">
        <v>2</v>
      </c>
      <c r="B5" s="32">
        <v>2018</v>
      </c>
      <c r="C5" s="32" t="s">
        <v>42</v>
      </c>
      <c r="D5" s="28" t="s">
        <v>46</v>
      </c>
      <c r="E5" s="2" t="s">
        <v>73</v>
      </c>
      <c r="F5" s="2" t="s">
        <v>74</v>
      </c>
      <c r="G5" s="52">
        <v>157675.18</v>
      </c>
    </row>
    <row r="6" spans="1:7" x14ac:dyDescent="0.2">
      <c r="A6" s="44">
        <v>3</v>
      </c>
      <c r="B6" s="32">
        <v>2018</v>
      </c>
      <c r="C6" s="32" t="s">
        <v>42</v>
      </c>
      <c r="D6" s="28" t="s">
        <v>46</v>
      </c>
      <c r="E6" s="50" t="s">
        <v>75</v>
      </c>
      <c r="F6" s="2" t="s">
        <v>76</v>
      </c>
      <c r="G6" s="52">
        <v>959</v>
      </c>
    </row>
    <row r="7" spans="1:7" x14ac:dyDescent="0.2">
      <c r="A7" s="48">
        <v>4</v>
      </c>
      <c r="B7" s="32">
        <v>2018</v>
      </c>
      <c r="C7" s="32" t="s">
        <v>42</v>
      </c>
      <c r="D7" s="28" t="s">
        <v>45</v>
      </c>
      <c r="E7" s="2" t="s">
        <v>77</v>
      </c>
      <c r="F7" s="2" t="s">
        <v>76</v>
      </c>
      <c r="G7" s="52">
        <v>864</v>
      </c>
    </row>
    <row r="8" spans="1:7" x14ac:dyDescent="0.2">
      <c r="A8" s="44">
        <v>5</v>
      </c>
      <c r="B8" s="32">
        <v>2018</v>
      </c>
      <c r="C8" s="32" t="s">
        <v>51</v>
      </c>
      <c r="D8" s="28" t="s">
        <v>45</v>
      </c>
      <c r="E8" s="2" t="s">
        <v>89</v>
      </c>
      <c r="F8" s="2" t="s">
        <v>90</v>
      </c>
      <c r="G8" s="52">
        <v>6057</v>
      </c>
    </row>
    <row r="9" spans="1:7" x14ac:dyDescent="0.2">
      <c r="A9" s="48">
        <v>6</v>
      </c>
      <c r="B9" s="32">
        <v>2018</v>
      </c>
      <c r="C9" s="32" t="s">
        <v>51</v>
      </c>
      <c r="D9" s="28" t="s">
        <v>45</v>
      </c>
      <c r="E9" s="2" t="s">
        <v>91</v>
      </c>
      <c r="F9" s="28" t="s">
        <v>92</v>
      </c>
      <c r="G9" s="52">
        <v>1343</v>
      </c>
    </row>
    <row r="10" spans="1:7" x14ac:dyDescent="0.2">
      <c r="A10" s="44">
        <v>7</v>
      </c>
      <c r="B10" s="32">
        <v>2018</v>
      </c>
      <c r="C10" s="32" t="s">
        <v>51</v>
      </c>
      <c r="D10" s="28" t="s">
        <v>46</v>
      </c>
      <c r="E10" s="2" t="s">
        <v>93</v>
      </c>
      <c r="F10" s="28" t="s">
        <v>58</v>
      </c>
      <c r="G10" s="52">
        <v>1569</v>
      </c>
    </row>
    <row r="11" spans="1:7" x14ac:dyDescent="0.2">
      <c r="A11" s="48">
        <v>8</v>
      </c>
      <c r="B11" s="32">
        <v>2018</v>
      </c>
      <c r="C11" s="32" t="s">
        <v>56</v>
      </c>
      <c r="D11" s="28" t="s">
        <v>46</v>
      </c>
      <c r="E11" s="2" t="s">
        <v>118</v>
      </c>
      <c r="F11" s="28" t="s">
        <v>119</v>
      </c>
      <c r="G11" s="52">
        <v>1345</v>
      </c>
    </row>
    <row r="12" spans="1:7" x14ac:dyDescent="0.2">
      <c r="A12" s="44">
        <v>9</v>
      </c>
      <c r="B12" s="32">
        <v>2018</v>
      </c>
      <c r="C12" s="32" t="s">
        <v>56</v>
      </c>
      <c r="D12" s="28" t="s">
        <v>46</v>
      </c>
      <c r="E12" s="2" t="s">
        <v>120</v>
      </c>
      <c r="F12" s="28" t="s">
        <v>121</v>
      </c>
      <c r="G12" s="52">
        <v>4645</v>
      </c>
    </row>
    <row r="13" spans="1:7" x14ac:dyDescent="0.2">
      <c r="A13" s="48">
        <v>10</v>
      </c>
      <c r="B13" s="32">
        <v>2018</v>
      </c>
      <c r="C13" s="32" t="s">
        <v>56</v>
      </c>
      <c r="D13" s="28" t="s">
        <v>45</v>
      </c>
      <c r="E13" s="2" t="s">
        <v>122</v>
      </c>
      <c r="F13" s="28" t="s">
        <v>123</v>
      </c>
      <c r="G13" s="52">
        <v>314</v>
      </c>
    </row>
    <row r="14" spans="1:7" x14ac:dyDescent="0.2">
      <c r="A14" s="44">
        <v>11</v>
      </c>
      <c r="B14" s="32">
        <v>2018</v>
      </c>
      <c r="C14" s="32" t="s">
        <v>56</v>
      </c>
      <c r="D14" s="28" t="s">
        <v>46</v>
      </c>
      <c r="E14" s="2" t="s">
        <v>128</v>
      </c>
      <c r="F14" s="28" t="s">
        <v>48</v>
      </c>
      <c r="G14" s="52">
        <v>4888</v>
      </c>
    </row>
    <row r="15" spans="1:7" x14ac:dyDescent="0.2">
      <c r="A15" s="48">
        <v>12</v>
      </c>
      <c r="B15" s="32">
        <v>2018</v>
      </c>
      <c r="C15" s="32" t="s">
        <v>139</v>
      </c>
      <c r="D15" s="28" t="s">
        <v>46</v>
      </c>
      <c r="E15" s="72" t="s">
        <v>135</v>
      </c>
      <c r="F15" s="73" t="s">
        <v>136</v>
      </c>
      <c r="G15" s="74">
        <v>12214.5</v>
      </c>
    </row>
    <row r="16" spans="1:7" ht="13.5" thickBot="1" x14ac:dyDescent="0.25">
      <c r="A16" s="44">
        <v>13</v>
      </c>
      <c r="B16" s="32">
        <v>2018</v>
      </c>
      <c r="C16" s="71" t="s">
        <v>139</v>
      </c>
      <c r="D16" s="28" t="s">
        <v>46</v>
      </c>
      <c r="E16" s="72" t="s">
        <v>135</v>
      </c>
      <c r="F16" s="73" t="s">
        <v>137</v>
      </c>
      <c r="G16" s="74">
        <v>3891.6</v>
      </c>
    </row>
    <row r="17" spans="1:7" ht="15.75" thickBot="1" x14ac:dyDescent="0.3">
      <c r="A17" s="45" t="s">
        <v>22</v>
      </c>
      <c r="B17" s="38"/>
      <c r="C17" s="40"/>
      <c r="D17" s="38"/>
      <c r="E17" s="38"/>
      <c r="F17" s="39"/>
      <c r="G17" s="55">
        <f>SUM(G4:G16)</f>
        <v>205624.44</v>
      </c>
    </row>
    <row r="18" spans="1:7" ht="15" x14ac:dyDescent="0.25">
      <c r="A18" s="46"/>
      <c r="B18" s="33"/>
      <c r="C18" s="41"/>
      <c r="D18" s="33"/>
      <c r="E18" s="33"/>
      <c r="F18" s="33"/>
      <c r="G18" s="34"/>
    </row>
    <row r="19" spans="1:7" ht="15" x14ac:dyDescent="0.25">
      <c r="A19" s="46"/>
      <c r="B19" s="33"/>
      <c r="C19" s="41"/>
      <c r="D19" s="33"/>
      <c r="E19" s="33"/>
      <c r="F19" s="33"/>
      <c r="G19" s="34"/>
    </row>
    <row r="20" spans="1:7" ht="15" x14ac:dyDescent="0.25">
      <c r="A20" s="46"/>
      <c r="B20" s="33"/>
      <c r="C20" s="41"/>
      <c r="D20" s="33"/>
      <c r="E20" s="33"/>
      <c r="F20" s="33"/>
      <c r="G20" s="34"/>
    </row>
    <row r="22" spans="1:7" x14ac:dyDescent="0.2">
      <c r="A22" s="49" t="s">
        <v>44</v>
      </c>
      <c r="B22" s="36"/>
      <c r="C22" s="42"/>
      <c r="D22" s="36"/>
      <c r="E22" s="36"/>
      <c r="F22" s="36"/>
      <c r="G22" s="36"/>
    </row>
    <row r="27" spans="1:7" ht="12.75" customHeight="1" x14ac:dyDescent="0.2"/>
  </sheetData>
  <sortState ref="A5:G28">
    <sortCondition ref="A5:A28"/>
  </sortState>
  <mergeCells count="8">
    <mergeCell ref="A1:G1"/>
    <mergeCell ref="A2:A3"/>
    <mergeCell ref="B2:B3"/>
    <mergeCell ref="C2:C3"/>
    <mergeCell ref="E2:E3"/>
    <mergeCell ref="F2:F3"/>
    <mergeCell ref="D2:D3"/>
    <mergeCell ref="G2:G3"/>
  </mergeCells>
  <pageMargins left="0.7" right="0.7" top="0.4" bottom="0.28000000000000003" header="0.3" footer="0.2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workbookViewId="0">
      <selection activeCell="F46" sqref="F46"/>
    </sheetView>
  </sheetViews>
  <sheetFormatPr defaultRowHeight="12.75" x14ac:dyDescent="0.2"/>
  <cols>
    <col min="1" max="1" width="7.7109375" style="47" customWidth="1"/>
    <col min="3" max="3" width="11.85546875" style="43" customWidth="1"/>
    <col min="4" max="4" width="18.7109375" customWidth="1"/>
    <col min="5" max="5" width="21.42578125" customWidth="1"/>
    <col min="6" max="6" width="40.42578125" customWidth="1"/>
    <col min="7" max="7" width="13.85546875" customWidth="1"/>
  </cols>
  <sheetData>
    <row r="1" spans="1:7" ht="69.75" customHeight="1" thickBot="1" x14ac:dyDescent="0.25">
      <c r="A1" s="64" t="s">
        <v>133</v>
      </c>
      <c r="B1" s="64"/>
      <c r="C1" s="64"/>
      <c r="D1" s="64"/>
      <c r="E1" s="64"/>
      <c r="F1" s="64"/>
      <c r="G1" s="64"/>
    </row>
    <row r="2" spans="1:7" ht="16.5" customHeight="1" x14ac:dyDescent="0.2">
      <c r="A2" s="65" t="s">
        <v>16</v>
      </c>
      <c r="B2" s="67" t="s">
        <v>17</v>
      </c>
      <c r="C2" s="67" t="s">
        <v>18</v>
      </c>
      <c r="D2" s="67" t="s">
        <v>23</v>
      </c>
      <c r="E2" s="67" t="s">
        <v>19</v>
      </c>
      <c r="F2" s="67" t="s">
        <v>20</v>
      </c>
      <c r="G2" s="69" t="s">
        <v>21</v>
      </c>
    </row>
    <row r="3" spans="1:7" ht="29.25" customHeight="1" thickBot="1" x14ac:dyDescent="0.25">
      <c r="A3" s="66"/>
      <c r="B3" s="68"/>
      <c r="C3" s="68"/>
      <c r="D3" s="68"/>
      <c r="E3" s="68"/>
      <c r="F3" s="68"/>
      <c r="G3" s="70"/>
    </row>
    <row r="4" spans="1:7" ht="12.75" customHeight="1" x14ac:dyDescent="0.2">
      <c r="A4" s="44">
        <v>1</v>
      </c>
      <c r="B4" s="32">
        <v>2018</v>
      </c>
      <c r="C4" s="32" t="s">
        <v>40</v>
      </c>
      <c r="D4" s="28" t="s">
        <v>45</v>
      </c>
      <c r="E4" s="2" t="s">
        <v>60</v>
      </c>
      <c r="F4" s="2" t="s">
        <v>61</v>
      </c>
      <c r="G4" s="52">
        <v>778</v>
      </c>
    </row>
    <row r="5" spans="1:7" x14ac:dyDescent="0.2">
      <c r="A5" s="48">
        <v>2</v>
      </c>
      <c r="B5" s="37">
        <v>2018</v>
      </c>
      <c r="C5" s="32" t="s">
        <v>41</v>
      </c>
      <c r="D5" s="28" t="s">
        <v>50</v>
      </c>
      <c r="E5" s="35" t="s">
        <v>62</v>
      </c>
      <c r="F5" s="35" t="s">
        <v>63</v>
      </c>
      <c r="G5" s="53">
        <v>2509.8000000000002</v>
      </c>
    </row>
    <row r="6" spans="1:7" x14ac:dyDescent="0.2">
      <c r="A6" s="44">
        <v>3</v>
      </c>
      <c r="B6" s="32">
        <v>2018</v>
      </c>
      <c r="C6" s="32" t="s">
        <v>41</v>
      </c>
      <c r="D6" s="28" t="s">
        <v>45</v>
      </c>
      <c r="E6" s="2" t="s">
        <v>64</v>
      </c>
      <c r="F6" s="2" t="s">
        <v>65</v>
      </c>
      <c r="G6" s="52">
        <v>1278.7</v>
      </c>
    </row>
    <row r="7" spans="1:7" x14ac:dyDescent="0.2">
      <c r="A7" s="48">
        <v>4</v>
      </c>
      <c r="B7" s="37">
        <v>2018</v>
      </c>
      <c r="C7" s="32" t="s">
        <v>67</v>
      </c>
      <c r="D7" s="28" t="s">
        <v>46</v>
      </c>
      <c r="E7" s="50" t="s">
        <v>68</v>
      </c>
      <c r="F7" s="2" t="s">
        <v>69</v>
      </c>
      <c r="G7" s="52">
        <v>1348.35</v>
      </c>
    </row>
    <row r="8" spans="1:7" x14ac:dyDescent="0.2">
      <c r="A8" s="44">
        <v>5</v>
      </c>
      <c r="B8" s="32">
        <v>2018</v>
      </c>
      <c r="C8" s="32" t="s">
        <v>67</v>
      </c>
      <c r="D8" s="28" t="s">
        <v>49</v>
      </c>
      <c r="E8" s="2" t="s">
        <v>70</v>
      </c>
      <c r="F8" s="2" t="s">
        <v>71</v>
      </c>
      <c r="G8" s="52">
        <v>622</v>
      </c>
    </row>
    <row r="9" spans="1:7" x14ac:dyDescent="0.2">
      <c r="A9" s="48">
        <v>6</v>
      </c>
      <c r="B9" s="37">
        <v>2018</v>
      </c>
      <c r="C9" s="32" t="s">
        <v>67</v>
      </c>
      <c r="D9" s="28" t="s">
        <v>46</v>
      </c>
      <c r="E9" s="2"/>
      <c r="F9" s="28" t="s">
        <v>72</v>
      </c>
      <c r="G9" s="52">
        <v>793.8</v>
      </c>
    </row>
    <row r="10" spans="1:7" x14ac:dyDescent="0.2">
      <c r="A10" s="44">
        <v>7</v>
      </c>
      <c r="B10" s="32">
        <v>2018</v>
      </c>
      <c r="C10" s="32" t="s">
        <v>42</v>
      </c>
      <c r="D10" s="28" t="s">
        <v>46</v>
      </c>
      <c r="E10" s="2" t="s">
        <v>78</v>
      </c>
      <c r="F10" s="28" t="s">
        <v>79</v>
      </c>
      <c r="G10" s="52">
        <v>893</v>
      </c>
    </row>
    <row r="11" spans="1:7" x14ac:dyDescent="0.2">
      <c r="A11" s="48">
        <v>8</v>
      </c>
      <c r="B11" s="37">
        <v>2018</v>
      </c>
      <c r="C11" s="32" t="s">
        <v>42</v>
      </c>
      <c r="D11" s="28" t="s">
        <v>50</v>
      </c>
      <c r="E11" s="2" t="s">
        <v>47</v>
      </c>
      <c r="F11" s="51" t="s">
        <v>80</v>
      </c>
      <c r="G11" s="52">
        <v>6263.0599999999995</v>
      </c>
    </row>
    <row r="12" spans="1:7" x14ac:dyDescent="0.2">
      <c r="A12" s="44">
        <v>9</v>
      </c>
      <c r="B12" s="32">
        <v>2018</v>
      </c>
      <c r="C12" s="32" t="s">
        <v>42</v>
      </c>
      <c r="D12" s="28" t="s">
        <v>50</v>
      </c>
      <c r="E12" s="2" t="s">
        <v>78</v>
      </c>
      <c r="F12" s="28" t="s">
        <v>79</v>
      </c>
      <c r="G12" s="52">
        <v>3787</v>
      </c>
    </row>
    <row r="13" spans="1:7" x14ac:dyDescent="0.2">
      <c r="A13" s="48">
        <v>10</v>
      </c>
      <c r="B13" s="37">
        <v>2018</v>
      </c>
      <c r="C13" s="32" t="s">
        <v>43</v>
      </c>
      <c r="D13" s="28" t="s">
        <v>46</v>
      </c>
      <c r="E13" s="2" t="s">
        <v>78</v>
      </c>
      <c r="F13" s="28" t="s">
        <v>81</v>
      </c>
      <c r="G13" s="52">
        <v>3529.6</v>
      </c>
    </row>
    <row r="14" spans="1:7" x14ac:dyDescent="0.2">
      <c r="A14" s="44">
        <v>11</v>
      </c>
      <c r="B14" s="32">
        <v>2018</v>
      </c>
      <c r="C14" s="32" t="s">
        <v>43</v>
      </c>
      <c r="D14" s="28" t="s">
        <v>46</v>
      </c>
      <c r="E14" s="2" t="s">
        <v>82</v>
      </c>
      <c r="F14" s="28" t="s">
        <v>83</v>
      </c>
      <c r="G14" s="52">
        <v>1676</v>
      </c>
    </row>
    <row r="15" spans="1:7" x14ac:dyDescent="0.2">
      <c r="A15" s="48">
        <v>12</v>
      </c>
      <c r="B15" s="37">
        <v>2018</v>
      </c>
      <c r="C15" s="32" t="s">
        <v>43</v>
      </c>
      <c r="D15" s="28" t="s">
        <v>46</v>
      </c>
      <c r="E15" s="2" t="s">
        <v>82</v>
      </c>
      <c r="F15" s="28" t="s">
        <v>61</v>
      </c>
      <c r="G15" s="52">
        <v>432.2</v>
      </c>
    </row>
    <row r="16" spans="1:7" x14ac:dyDescent="0.2">
      <c r="A16" s="44">
        <v>13</v>
      </c>
      <c r="B16" s="32">
        <v>2018</v>
      </c>
      <c r="C16" s="32" t="s">
        <v>43</v>
      </c>
      <c r="D16" s="28" t="s">
        <v>46</v>
      </c>
      <c r="E16" s="2"/>
      <c r="F16" s="28" t="s">
        <v>61</v>
      </c>
      <c r="G16" s="52">
        <v>313.60000000000002</v>
      </c>
    </row>
    <row r="17" spans="1:7" x14ac:dyDescent="0.2">
      <c r="A17" s="48">
        <v>14</v>
      </c>
      <c r="B17" s="37">
        <v>2018</v>
      </c>
      <c r="C17" s="32" t="s">
        <v>43</v>
      </c>
      <c r="D17" s="28" t="s">
        <v>46</v>
      </c>
      <c r="E17" s="2"/>
      <c r="F17" s="28" t="s">
        <v>61</v>
      </c>
      <c r="G17" s="52">
        <v>263.60000000000002</v>
      </c>
    </row>
    <row r="18" spans="1:7" x14ac:dyDescent="0.2">
      <c r="A18" s="44">
        <v>15</v>
      </c>
      <c r="B18" s="32">
        <v>2018</v>
      </c>
      <c r="C18" s="32" t="s">
        <v>85</v>
      </c>
      <c r="D18" s="28" t="s">
        <v>46</v>
      </c>
      <c r="E18" s="2" t="s">
        <v>78</v>
      </c>
      <c r="F18" s="28" t="s">
        <v>84</v>
      </c>
      <c r="G18" s="52">
        <v>5146</v>
      </c>
    </row>
    <row r="19" spans="1:7" x14ac:dyDescent="0.2">
      <c r="A19" s="48">
        <v>16</v>
      </c>
      <c r="B19" s="37">
        <v>2018</v>
      </c>
      <c r="C19" s="32" t="s">
        <v>85</v>
      </c>
      <c r="D19" s="28" t="s">
        <v>50</v>
      </c>
      <c r="E19" s="2" t="s">
        <v>64</v>
      </c>
      <c r="F19" s="28" t="s">
        <v>86</v>
      </c>
      <c r="G19" s="52">
        <v>7386</v>
      </c>
    </row>
    <row r="20" spans="1:7" ht="25.5" x14ac:dyDescent="0.2">
      <c r="A20" s="44">
        <v>17</v>
      </c>
      <c r="B20" s="32">
        <v>2018</v>
      </c>
      <c r="C20" s="32" t="s">
        <v>85</v>
      </c>
      <c r="D20" s="28" t="s">
        <v>46</v>
      </c>
      <c r="E20" s="2"/>
      <c r="F20" s="28" t="s">
        <v>87</v>
      </c>
      <c r="G20" s="52">
        <v>2023.65</v>
      </c>
    </row>
    <row r="21" spans="1:7" x14ac:dyDescent="0.2">
      <c r="A21" s="48">
        <v>18</v>
      </c>
      <c r="B21" s="37">
        <v>2018</v>
      </c>
      <c r="C21" s="32" t="s">
        <v>85</v>
      </c>
      <c r="D21" s="28" t="s">
        <v>50</v>
      </c>
      <c r="E21" s="2"/>
      <c r="F21" s="28" t="s">
        <v>88</v>
      </c>
      <c r="G21" s="52">
        <v>855</v>
      </c>
    </row>
    <row r="22" spans="1:7" x14ac:dyDescent="0.2">
      <c r="A22" s="44">
        <v>19</v>
      </c>
      <c r="B22" s="32">
        <v>2018</v>
      </c>
      <c r="C22" s="32" t="s">
        <v>51</v>
      </c>
      <c r="D22" s="28" t="s">
        <v>46</v>
      </c>
      <c r="E22" s="2" t="s">
        <v>94</v>
      </c>
      <c r="F22" s="28" t="s">
        <v>95</v>
      </c>
      <c r="G22" s="52">
        <v>54836</v>
      </c>
    </row>
    <row r="23" spans="1:7" x14ac:dyDescent="0.2">
      <c r="A23" s="48">
        <v>20</v>
      </c>
      <c r="B23" s="37">
        <v>2018</v>
      </c>
      <c r="C23" s="32" t="s">
        <v>51</v>
      </c>
      <c r="D23" s="28" t="s">
        <v>45</v>
      </c>
      <c r="E23" s="2" t="s">
        <v>96</v>
      </c>
      <c r="F23" s="28" t="s">
        <v>95</v>
      </c>
      <c r="G23" s="52">
        <v>53651</v>
      </c>
    </row>
    <row r="24" spans="1:7" x14ac:dyDescent="0.2">
      <c r="A24" s="44">
        <v>21</v>
      </c>
      <c r="B24" s="32">
        <v>2018</v>
      </c>
      <c r="C24" s="32" t="s">
        <v>51</v>
      </c>
      <c r="D24" s="28" t="s">
        <v>46</v>
      </c>
      <c r="E24" s="2"/>
      <c r="F24" s="28" t="s">
        <v>97</v>
      </c>
      <c r="G24" s="52">
        <v>2499.1</v>
      </c>
    </row>
    <row r="25" spans="1:7" x14ac:dyDescent="0.2">
      <c r="A25" s="48">
        <v>22</v>
      </c>
      <c r="B25" s="37">
        <v>2018</v>
      </c>
      <c r="C25" s="32" t="s">
        <v>51</v>
      </c>
      <c r="D25" s="28" t="s">
        <v>50</v>
      </c>
      <c r="E25" s="2"/>
      <c r="F25" s="28" t="s">
        <v>61</v>
      </c>
      <c r="G25" s="52">
        <v>1371</v>
      </c>
    </row>
    <row r="26" spans="1:7" x14ac:dyDescent="0.2">
      <c r="A26" s="44">
        <v>23</v>
      </c>
      <c r="B26" s="32">
        <v>2018</v>
      </c>
      <c r="C26" s="32" t="s">
        <v>52</v>
      </c>
      <c r="D26" s="28" t="s">
        <v>46</v>
      </c>
      <c r="E26" s="2"/>
      <c r="F26" s="28" t="s">
        <v>98</v>
      </c>
      <c r="G26" s="52">
        <v>596</v>
      </c>
    </row>
    <row r="27" spans="1:7" x14ac:dyDescent="0.2">
      <c r="A27" s="48">
        <v>24</v>
      </c>
      <c r="B27" s="37">
        <v>2018</v>
      </c>
      <c r="C27" s="32" t="s">
        <v>52</v>
      </c>
      <c r="D27" s="28" t="s">
        <v>46</v>
      </c>
      <c r="E27" s="2" t="s">
        <v>99</v>
      </c>
      <c r="F27" s="28" t="s">
        <v>100</v>
      </c>
      <c r="G27" s="52">
        <v>796</v>
      </c>
    </row>
    <row r="28" spans="1:7" x14ac:dyDescent="0.2">
      <c r="A28" s="44">
        <v>25</v>
      </c>
      <c r="B28" s="32">
        <v>2018</v>
      </c>
      <c r="C28" s="32" t="s">
        <v>52</v>
      </c>
      <c r="D28" s="28" t="s">
        <v>45</v>
      </c>
      <c r="E28" s="2" t="s">
        <v>101</v>
      </c>
      <c r="F28" s="28" t="s">
        <v>102</v>
      </c>
      <c r="G28" s="52">
        <v>1042.5999999999999</v>
      </c>
    </row>
    <row r="29" spans="1:7" x14ac:dyDescent="0.2">
      <c r="A29" s="48">
        <v>26</v>
      </c>
      <c r="B29" s="37">
        <v>2018</v>
      </c>
      <c r="C29" s="32" t="s">
        <v>52</v>
      </c>
      <c r="D29" s="28" t="s">
        <v>45</v>
      </c>
      <c r="E29" s="2"/>
      <c r="F29" s="28" t="s">
        <v>103</v>
      </c>
      <c r="G29" s="52">
        <v>519</v>
      </c>
    </row>
    <row r="30" spans="1:7" x14ac:dyDescent="0.2">
      <c r="A30" s="44">
        <v>27</v>
      </c>
      <c r="B30" s="32">
        <v>2018</v>
      </c>
      <c r="C30" s="32" t="s">
        <v>52</v>
      </c>
      <c r="D30" s="28" t="s">
        <v>46</v>
      </c>
      <c r="E30" s="2" t="s">
        <v>78</v>
      </c>
      <c r="F30" s="28" t="s">
        <v>81</v>
      </c>
      <c r="G30" s="52">
        <v>2127.58</v>
      </c>
    </row>
    <row r="31" spans="1:7" x14ac:dyDescent="0.2">
      <c r="A31" s="48">
        <v>28</v>
      </c>
      <c r="B31" s="37">
        <v>2018</v>
      </c>
      <c r="C31" s="32" t="s">
        <v>52</v>
      </c>
      <c r="D31" s="28" t="s">
        <v>45</v>
      </c>
      <c r="E31" s="2" t="s">
        <v>57</v>
      </c>
      <c r="F31" s="28" t="s">
        <v>104</v>
      </c>
      <c r="G31" s="52">
        <v>1268</v>
      </c>
    </row>
    <row r="32" spans="1:7" x14ac:dyDescent="0.2">
      <c r="A32" s="44">
        <v>29</v>
      </c>
      <c r="B32" s="32">
        <v>2018</v>
      </c>
      <c r="C32" s="32" t="s">
        <v>52</v>
      </c>
      <c r="D32" s="28" t="s">
        <v>45</v>
      </c>
      <c r="E32" s="2" t="s">
        <v>105</v>
      </c>
      <c r="F32" s="28" t="s">
        <v>104</v>
      </c>
      <c r="G32" s="52">
        <v>1055</v>
      </c>
    </row>
    <row r="33" spans="1:7" x14ac:dyDescent="0.2">
      <c r="A33" s="48">
        <v>30</v>
      </c>
      <c r="B33" s="37">
        <v>2018</v>
      </c>
      <c r="C33" s="32" t="s">
        <v>52</v>
      </c>
      <c r="D33" s="28" t="s">
        <v>45</v>
      </c>
      <c r="E33" s="2" t="s">
        <v>106</v>
      </c>
      <c r="F33" s="28" t="s">
        <v>104</v>
      </c>
      <c r="G33" s="52">
        <v>1268</v>
      </c>
    </row>
    <row r="34" spans="1:7" x14ac:dyDescent="0.2">
      <c r="A34" s="44">
        <v>31</v>
      </c>
      <c r="B34" s="32">
        <v>2018</v>
      </c>
      <c r="C34" s="32" t="s">
        <v>52</v>
      </c>
      <c r="D34" s="28" t="s">
        <v>45</v>
      </c>
      <c r="E34" s="2" t="s">
        <v>107</v>
      </c>
      <c r="F34" s="28" t="s">
        <v>95</v>
      </c>
      <c r="G34" s="52">
        <v>18475</v>
      </c>
    </row>
    <row r="35" spans="1:7" x14ac:dyDescent="0.2">
      <c r="A35" s="48">
        <v>32</v>
      </c>
      <c r="B35" s="37">
        <v>2018</v>
      </c>
      <c r="C35" s="32" t="s">
        <v>52</v>
      </c>
      <c r="D35" s="28" t="s">
        <v>45</v>
      </c>
      <c r="E35" s="2" t="s">
        <v>57</v>
      </c>
      <c r="F35" s="28" t="s">
        <v>104</v>
      </c>
      <c r="G35" s="52">
        <v>843</v>
      </c>
    </row>
    <row r="36" spans="1:7" x14ac:dyDescent="0.2">
      <c r="A36" s="44">
        <v>33</v>
      </c>
      <c r="B36" s="32">
        <v>2018</v>
      </c>
      <c r="C36" s="32" t="s">
        <v>110</v>
      </c>
      <c r="D36" s="28" t="s">
        <v>46</v>
      </c>
      <c r="E36" s="2" t="s">
        <v>78</v>
      </c>
      <c r="F36" s="28" t="s">
        <v>108</v>
      </c>
      <c r="G36" s="52">
        <v>4918</v>
      </c>
    </row>
    <row r="37" spans="1:7" x14ac:dyDescent="0.2">
      <c r="A37" s="48">
        <v>34</v>
      </c>
      <c r="B37" s="37">
        <v>2018</v>
      </c>
      <c r="C37" s="32" t="s">
        <v>110</v>
      </c>
      <c r="D37" s="28" t="s">
        <v>46</v>
      </c>
      <c r="E37" s="2" t="s">
        <v>53</v>
      </c>
      <c r="F37" s="28" t="s">
        <v>109</v>
      </c>
      <c r="G37" s="52">
        <v>460</v>
      </c>
    </row>
    <row r="38" spans="1:7" x14ac:dyDescent="0.2">
      <c r="A38" s="44">
        <v>35</v>
      </c>
      <c r="B38" s="32">
        <v>2018</v>
      </c>
      <c r="C38" s="32" t="s">
        <v>110</v>
      </c>
      <c r="D38" s="28" t="s">
        <v>46</v>
      </c>
      <c r="E38" s="2"/>
      <c r="F38" s="28" t="s">
        <v>111</v>
      </c>
      <c r="G38" s="52">
        <v>965</v>
      </c>
    </row>
    <row r="39" spans="1:7" ht="25.5" x14ac:dyDescent="0.2">
      <c r="A39" s="48">
        <v>36</v>
      </c>
      <c r="B39" s="37">
        <v>2018</v>
      </c>
      <c r="C39" s="32" t="s">
        <v>110</v>
      </c>
      <c r="D39" s="28" t="s">
        <v>45</v>
      </c>
      <c r="E39" s="2"/>
      <c r="F39" s="28" t="s">
        <v>112</v>
      </c>
      <c r="G39" s="52">
        <v>1895</v>
      </c>
    </row>
    <row r="40" spans="1:7" x14ac:dyDescent="0.2">
      <c r="A40" s="44">
        <v>37</v>
      </c>
      <c r="B40" s="32">
        <v>2018</v>
      </c>
      <c r="C40" s="32" t="s">
        <v>110</v>
      </c>
      <c r="D40" s="28" t="s">
        <v>46</v>
      </c>
      <c r="E40" s="28" t="s">
        <v>113</v>
      </c>
      <c r="F40" s="2" t="s">
        <v>114</v>
      </c>
      <c r="G40" s="54">
        <v>2432</v>
      </c>
    </row>
    <row r="41" spans="1:7" x14ac:dyDescent="0.2">
      <c r="A41" s="48">
        <v>38</v>
      </c>
      <c r="B41" s="37">
        <v>2018</v>
      </c>
      <c r="C41" s="32" t="s">
        <v>54</v>
      </c>
      <c r="D41" s="28" t="s">
        <v>46</v>
      </c>
      <c r="E41" s="2" t="s">
        <v>78</v>
      </c>
      <c r="F41" s="28" t="s">
        <v>108</v>
      </c>
      <c r="G41" s="52">
        <v>8450.68</v>
      </c>
    </row>
    <row r="42" spans="1:7" x14ac:dyDescent="0.2">
      <c r="A42" s="44">
        <v>39</v>
      </c>
      <c r="B42" s="32">
        <v>2018</v>
      </c>
      <c r="C42" s="32" t="s">
        <v>54</v>
      </c>
      <c r="D42" s="28" t="s">
        <v>50</v>
      </c>
      <c r="E42" s="2" t="s">
        <v>115</v>
      </c>
      <c r="F42" s="28" t="s">
        <v>116</v>
      </c>
      <c r="G42" s="52">
        <v>15203</v>
      </c>
    </row>
    <row r="43" spans="1:7" ht="25.5" x14ac:dyDescent="0.2">
      <c r="A43" s="48">
        <v>40</v>
      </c>
      <c r="B43" s="37">
        <v>2018</v>
      </c>
      <c r="C43" s="32" t="s">
        <v>54</v>
      </c>
      <c r="D43" s="28" t="s">
        <v>45</v>
      </c>
      <c r="E43" s="2"/>
      <c r="F43" s="28" t="s">
        <v>117</v>
      </c>
      <c r="G43" s="52">
        <v>1139</v>
      </c>
    </row>
    <row r="44" spans="1:7" x14ac:dyDescent="0.2">
      <c r="A44" s="44">
        <v>41</v>
      </c>
      <c r="B44" s="32">
        <v>2018</v>
      </c>
      <c r="C44" s="32" t="s">
        <v>56</v>
      </c>
      <c r="D44" s="28" t="s">
        <v>50</v>
      </c>
      <c r="E44" s="2" t="s">
        <v>78</v>
      </c>
      <c r="F44" s="28" t="s">
        <v>124</v>
      </c>
      <c r="G44" s="52">
        <v>1626</v>
      </c>
    </row>
    <row r="45" spans="1:7" x14ac:dyDescent="0.2">
      <c r="A45" s="48">
        <v>42</v>
      </c>
      <c r="B45" s="37">
        <v>2018</v>
      </c>
      <c r="C45" s="32" t="s">
        <v>56</v>
      </c>
      <c r="D45" s="28" t="s">
        <v>46</v>
      </c>
      <c r="E45" s="2"/>
      <c r="F45" s="28" t="s">
        <v>125</v>
      </c>
      <c r="G45" s="52">
        <v>1213</v>
      </c>
    </row>
    <row r="46" spans="1:7" x14ac:dyDescent="0.2">
      <c r="A46" s="44">
        <v>43</v>
      </c>
      <c r="B46" s="32">
        <v>2018</v>
      </c>
      <c r="C46" s="32" t="s">
        <v>56</v>
      </c>
      <c r="D46" s="28" t="s">
        <v>45</v>
      </c>
      <c r="E46" s="2"/>
      <c r="F46" s="28" t="s">
        <v>126</v>
      </c>
      <c r="G46" s="52">
        <v>1347</v>
      </c>
    </row>
    <row r="47" spans="1:7" x14ac:dyDescent="0.2">
      <c r="A47" s="48">
        <v>44</v>
      </c>
      <c r="B47" s="37">
        <v>2018</v>
      </c>
      <c r="C47" s="32" t="s">
        <v>56</v>
      </c>
      <c r="D47" s="28" t="s">
        <v>45</v>
      </c>
      <c r="E47" s="2"/>
      <c r="F47" s="28" t="s">
        <v>127</v>
      </c>
      <c r="G47" s="52">
        <v>1606</v>
      </c>
    </row>
    <row r="48" spans="1:7" x14ac:dyDescent="0.2">
      <c r="A48" s="44">
        <v>45</v>
      </c>
      <c r="B48" s="32">
        <v>2018</v>
      </c>
      <c r="C48" s="32" t="s">
        <v>56</v>
      </c>
      <c r="D48" s="28" t="s">
        <v>46</v>
      </c>
      <c r="E48" s="2" t="s">
        <v>78</v>
      </c>
      <c r="F48" s="28" t="s">
        <v>109</v>
      </c>
      <c r="G48" s="52">
        <v>651.34</v>
      </c>
    </row>
    <row r="49" spans="1:7" x14ac:dyDescent="0.2">
      <c r="A49" s="48">
        <v>46</v>
      </c>
      <c r="B49" s="37">
        <v>2018</v>
      </c>
      <c r="C49" s="32" t="s">
        <v>56</v>
      </c>
      <c r="D49" s="28" t="s">
        <v>50</v>
      </c>
      <c r="E49" s="2" t="s">
        <v>64</v>
      </c>
      <c r="F49" s="28" t="s">
        <v>86</v>
      </c>
      <c r="G49" s="52">
        <v>7658</v>
      </c>
    </row>
    <row r="50" spans="1:7" x14ac:dyDescent="0.2">
      <c r="A50" s="44">
        <v>47</v>
      </c>
      <c r="B50" s="32">
        <v>2018</v>
      </c>
      <c r="C50" s="32" t="s">
        <v>56</v>
      </c>
      <c r="D50" s="28" t="s">
        <v>45</v>
      </c>
      <c r="E50" s="2" t="s">
        <v>129</v>
      </c>
      <c r="F50" s="28" t="s">
        <v>130</v>
      </c>
      <c r="G50" s="52">
        <v>1538</v>
      </c>
    </row>
    <row r="51" spans="1:7" x14ac:dyDescent="0.2">
      <c r="A51" s="48">
        <v>48</v>
      </c>
      <c r="B51" s="37">
        <v>2018</v>
      </c>
      <c r="C51" s="32" t="s">
        <v>56</v>
      </c>
      <c r="D51" s="28" t="s">
        <v>50</v>
      </c>
      <c r="E51" s="2" t="s">
        <v>47</v>
      </c>
      <c r="F51" s="28" t="s">
        <v>131</v>
      </c>
      <c r="G51" s="52">
        <v>2502</v>
      </c>
    </row>
    <row r="52" spans="1:7" x14ac:dyDescent="0.2">
      <c r="A52" s="44">
        <v>49</v>
      </c>
      <c r="B52" s="32">
        <v>2018</v>
      </c>
      <c r="C52" s="32" t="s">
        <v>56</v>
      </c>
      <c r="D52" s="28" t="s">
        <v>50</v>
      </c>
      <c r="E52" s="2" t="s">
        <v>47</v>
      </c>
      <c r="F52" s="28" t="s">
        <v>132</v>
      </c>
      <c r="G52" s="52">
        <v>465</v>
      </c>
    </row>
    <row r="53" spans="1:7" x14ac:dyDescent="0.2">
      <c r="A53" s="48">
        <v>50</v>
      </c>
      <c r="B53" s="37">
        <v>2018</v>
      </c>
      <c r="C53" s="32" t="s">
        <v>139</v>
      </c>
      <c r="D53" s="28" t="s">
        <v>46</v>
      </c>
      <c r="E53" s="2"/>
      <c r="F53" s="28" t="s">
        <v>134</v>
      </c>
      <c r="G53" s="78">
        <v>1463</v>
      </c>
    </row>
    <row r="54" spans="1:7" x14ac:dyDescent="0.2">
      <c r="A54" s="44">
        <v>51</v>
      </c>
      <c r="B54" s="32">
        <v>2018</v>
      </c>
      <c r="C54" s="71" t="s">
        <v>139</v>
      </c>
      <c r="D54" s="28" t="s">
        <v>45</v>
      </c>
      <c r="E54" s="2"/>
      <c r="F54" s="28" t="s">
        <v>111</v>
      </c>
      <c r="G54" s="78">
        <v>1887</v>
      </c>
    </row>
    <row r="55" spans="1:7" ht="13.5" thickBot="1" x14ac:dyDescent="0.25">
      <c r="A55" s="48">
        <v>52</v>
      </c>
      <c r="B55" s="32">
        <v>2018</v>
      </c>
      <c r="C55" s="71" t="s">
        <v>139</v>
      </c>
      <c r="D55" s="28" t="s">
        <v>45</v>
      </c>
      <c r="E55" s="2"/>
      <c r="F55" s="28" t="s">
        <v>138</v>
      </c>
      <c r="G55" s="78">
        <v>2551</v>
      </c>
    </row>
    <row r="56" spans="1:7" ht="15.75" thickBot="1" x14ac:dyDescent="0.3">
      <c r="A56" s="45" t="s">
        <v>22</v>
      </c>
      <c r="B56" s="38"/>
      <c r="C56" s="40"/>
      <c r="D56" s="75"/>
      <c r="E56" s="75"/>
      <c r="F56" s="76"/>
      <c r="G56" s="77">
        <f>SUM(G4:G55)</f>
        <v>240216.65999999997</v>
      </c>
    </row>
    <row r="57" spans="1:7" ht="15" x14ac:dyDescent="0.25">
      <c r="A57" s="46"/>
      <c r="B57" s="33"/>
      <c r="C57" s="41"/>
      <c r="D57" s="33"/>
      <c r="E57" s="33"/>
      <c r="F57" s="33"/>
      <c r="G57" s="34"/>
    </row>
    <row r="58" spans="1:7" ht="15" x14ac:dyDescent="0.25">
      <c r="A58" s="46"/>
      <c r="B58" s="33"/>
      <c r="C58" s="41"/>
      <c r="D58" s="33"/>
      <c r="E58" s="33"/>
      <c r="F58" s="33"/>
      <c r="G58" s="34"/>
    </row>
    <row r="59" spans="1:7" ht="15" x14ac:dyDescent="0.25">
      <c r="A59" s="46"/>
      <c r="B59" s="33"/>
      <c r="C59" s="41"/>
      <c r="D59" s="33"/>
      <c r="E59" s="33"/>
      <c r="F59" s="33"/>
      <c r="G59" s="34"/>
    </row>
    <row r="61" spans="1:7" x14ac:dyDescent="0.2">
      <c r="A61" s="49" t="s">
        <v>44</v>
      </c>
      <c r="B61" s="36"/>
      <c r="C61" s="42"/>
      <c r="D61" s="36"/>
      <c r="E61" s="36"/>
      <c r="F61" s="36"/>
      <c r="G61" s="36"/>
    </row>
    <row r="66" ht="12.75" customHeight="1" x14ac:dyDescent="0.2"/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4" bottom="0.28000000000000003" header="0.3" footer="0.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отчет тек. ремонт</vt:lpstr>
      <vt:lpstr>расход  ТР </vt:lpstr>
      <vt:lpstr>расход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2018-02-26T07:27:21Z</cp:lastPrinted>
  <dcterms:created xsi:type="dcterms:W3CDTF">2015-02-24T21:57:31Z</dcterms:created>
  <dcterms:modified xsi:type="dcterms:W3CDTF">2019-01-12T16:34:03Z</dcterms:modified>
</cp:coreProperties>
</file>