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18" sheetId="7" r:id="rId5"/>
    <sheet name="расход по дому ТР18" sheetId="8" r:id="rId6"/>
    <sheet name="РиСотчет18" sheetId="9" r:id="rId7"/>
    <sheet name="РиСрасход18" sheetId="10" r:id="rId8"/>
  </sheets>
  <calcPr calcId="145621" refMode="R1C1"/>
</workbook>
</file>

<file path=xl/calcChain.xml><?xml version="1.0" encoding="utf-8"?>
<calcChain xmlns="http://schemas.openxmlformats.org/spreadsheetml/2006/main">
  <c r="E8" i="1" l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<sst xmlns="http://schemas.openxmlformats.org/spreadsheetml/2006/main" count="194" uniqueCount="136">
  <si>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</si>
  <si>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</si>
  <si>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</si>
  <si>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</si>
  <si>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</si>
  <si>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</si>
  <si>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</si>
  <si>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</si>
  <si>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</si>
  <si>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</si>
  <si>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</si>
  <si>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</si>
  <si>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</si>
  <si>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</si>
  <si>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</si>
  <si>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</si>
  <si>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</si>
  <si>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</si>
  <si>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</si>
  <si>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</si>
  <si>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</si>
  <si>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</si>
  <si>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</si>
  <si>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</si>
  <si>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</si>
  <si>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</si>
  <si>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</si>
  <si>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</si>
  <si>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</si>
  <si>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</si>
  <si>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</si>
  <si>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</si>
  <si>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</si>
  <si>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</si>
  <si>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</si>
  <si>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</si>
  <si>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</si>
  <si>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</si>
  <si>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</si>
  <si>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</si>
  <si>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</si>
  <si>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</si>
  <si>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</si>
  <si>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</si>
  <si>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</si>
  <si>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</si>
  <si>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</si>
  <si>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</si>
  <si>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</si>
  <si>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</si>
  <si>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</si>
  <si>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</si>
  <si>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</si>
  <si>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</si>
  <si>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</si>
  <si>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</si>
  <si>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</si>
  <si>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</si>
  <si>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</si>
  <si>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</si>
  <si>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</si>
  <si>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</si>
  <si>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</si>
  <si>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</si>
  <si>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</si>
  <si>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</si>
  <si>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</si>
  <si>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</si>
  <si>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</si>
  <si>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</si>
  <si>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</si>
  <si>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</si>
  <si>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</si>
  <si>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</si>
  <si>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</si>
  <si>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</si>
  <si>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</si>
  <si>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</si>
  <si>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</si>
  <si>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</si>
  <si>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</si>
  <si>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</si>
  <si>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</si>
  <si>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</si>
  <si>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</si>
  <si>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</si>
  <si>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</si>
  <si>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</si>
  <si>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ремонт подъезда</t>
  </si>
  <si>
    <t>апрель</t>
  </si>
  <si>
    <t>Информация о выполненных работах  по статье " Ремонт жилья"</t>
  </si>
  <si>
    <t xml:space="preserve"> Ремонт жилья</t>
  </si>
  <si>
    <t>подъезд 1</t>
  </si>
  <si>
    <t>в доме по адресу ул. Транспортная, 111</t>
  </si>
  <si>
    <t>Информация о собранных и израсходованных денежных средствах по статье " Ремонт Жилья" за период с 01.01.2018 г по 30.06.2018 г по адресу ул. Транспортная, 111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</si>
  <si>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</si>
  <si>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</si>
  <si>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 xml:space="preserve">кв.36 КНС </t>
  </si>
  <si>
    <t>смена труб ф110мм</t>
  </si>
  <si>
    <t>кв.23-26-27 КНС</t>
  </si>
  <si>
    <t>за период с 01.01.2018 г по 30.06.2018 г</t>
  </si>
  <si>
    <t>Сальдо на 01.01.2018 г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</si>
  <si>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</si>
  <si>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</si>
  <si>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</si>
  <si>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</si>
  <si>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</si>
  <si>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</si>
  <si>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</si>
  <si>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</si>
  <si>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</si>
  <si>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дата</t>
  </si>
  <si>
    <t>июль</t>
  </si>
  <si>
    <t>август</t>
  </si>
  <si>
    <t>территория</t>
  </si>
  <si>
    <t>гидравлические испытания</t>
  </si>
  <si>
    <t>прочистка КНС</t>
  </si>
  <si>
    <t>октябрь</t>
  </si>
  <si>
    <t>ЦО</t>
  </si>
  <si>
    <t>заполнение системы</t>
  </si>
  <si>
    <t>ноябрь</t>
  </si>
  <si>
    <t>изготовление и доставка пескопасты</t>
  </si>
  <si>
    <t>декабрь</t>
  </si>
  <si>
    <t>забор</t>
  </si>
  <si>
    <t>ремонт забора</t>
  </si>
  <si>
    <t>трасса КНС</t>
  </si>
  <si>
    <t>установка кранов</t>
  </si>
  <si>
    <t>КНС</t>
  </si>
  <si>
    <t>подъезд 3 КНС</t>
  </si>
  <si>
    <t>прочистка выпуска</t>
  </si>
  <si>
    <t>подвал</t>
  </si>
  <si>
    <t>установка замка</t>
  </si>
  <si>
    <t>выпуск КНС</t>
  </si>
  <si>
    <t>проверка техсостояния дымоходов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</si>
  <si>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111</t>
  </si>
  <si>
    <t>Информация о выполненных работах по статье "Ремонт и  Содержание жилья"  за период с  01.07.2018 г по 31.12.2018 г по адресу  ул. Транспортная,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</si>
</sst>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164" fontId="4" fillId="0" borderId="9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4" fontId="0" fillId="0" borderId="27" xfId="0" applyNumberFormat="1" applyBorder="1" applyAlignment="1">
      <alignment horizontal="right" vertical="center"/>
    </xf>
    <xf numFmtId="0" fontId="1" fillId="0" borderId="36" xfId="0" applyFont="1" applyBorder="1"/>
    <xf numFmtId="4" fontId="0" fillId="0" borderId="23" xfId="0" applyNumberForma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3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1" xfId="0" applyNumberFormat="1" applyFon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7" fillId="0" borderId="1" xfId="0" applyFont="1" applyBorder="1"/>
    <xf numFmtId="0" fontId="11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77</v>
      </c>
      <c r="Q2" s="15" t="s">
        <v>76</v>
      </c>
      <c r="R2" s="15" t="s">
        <v>37</v>
      </c>
      <c r="S2" s="15" t="s">
        <v>78</v>
      </c>
      <c r="T2" s="15" t="s">
        <v>76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74</v>
      </c>
      <c r="AP2" s="17" t="s">
        <v>33</v>
      </c>
    </row>
    <row r="3" spans="1:42" x14ac:dyDescent="0.2">
      <c r="A3" s="12" t="s">
        <v>75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41">
        <f>AF3*1.5%</f>
        <v>0</v>
      </c>
      <c r="AP3" s="20">
        <f>AN3*1.5%</f>
        <v>0</v>
      </c>
    </row>
    <row r="4" spans="1:42" x14ac:dyDescent="0.2">
      <c r="A4" s="12" t="s">
        <v>75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41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75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41">
        <f t="shared" si="8"/>
        <v>0</v>
      </c>
      <c r="AP5" s="20">
        <f t="shared" si="9"/>
        <v>0</v>
      </c>
    </row>
    <row r="6" spans="1:42" x14ac:dyDescent="0.2">
      <c r="A6" s="12" t="s">
        <v>75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41">
        <f t="shared" si="8"/>
        <v>0</v>
      </c>
      <c r="AP6" s="20">
        <f t="shared" si="9"/>
        <v>0</v>
      </c>
    </row>
    <row r="7" spans="1:42" x14ac:dyDescent="0.2">
      <c r="A7" s="12" t="s">
        <v>75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41">
        <f t="shared" si="8"/>
        <v>0</v>
      </c>
      <c r="AP7" s="20">
        <f t="shared" si="9"/>
        <v>0</v>
      </c>
    </row>
    <row r="8" spans="1:42" x14ac:dyDescent="0.2">
      <c r="A8" s="12" t="s">
        <v>75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41">
        <f t="shared" si="8"/>
        <v>0</v>
      </c>
      <c r="AP8" s="20">
        <f t="shared" si="9"/>
        <v>0</v>
      </c>
    </row>
    <row r="9" spans="1:42" x14ac:dyDescent="0.2">
      <c r="A9" s="12" t="s">
        <v>75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41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75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41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75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41">
        <f t="shared" si="8"/>
        <v>0</v>
      </c>
      <c r="AP11" s="20">
        <f t="shared" si="9"/>
        <v>0</v>
      </c>
    </row>
    <row r="12" spans="1:42" x14ac:dyDescent="0.2">
      <c r="A12" s="12" t="s">
        <v>75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41">
        <f t="shared" si="8"/>
        <v>0</v>
      </c>
      <c r="AP12" s="20">
        <f t="shared" si="9"/>
        <v>0</v>
      </c>
    </row>
    <row r="13" spans="1:42" x14ac:dyDescent="0.2">
      <c r="A13" s="12" t="s">
        <v>75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41">
        <f t="shared" si="8"/>
        <v>0</v>
      </c>
      <c r="AP13" s="20">
        <f t="shared" si="9"/>
        <v>0</v>
      </c>
    </row>
    <row r="14" spans="1:42" ht="13.5" thickBot="1" x14ac:dyDescent="0.25">
      <c r="A14" s="12" t="s">
        <v>75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41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51">
        <f>SUM(P3:P14)</f>
        <v>61.55</v>
      </c>
      <c r="Q15" s="51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11</v>
      </c>
      <c r="C2" s="97"/>
      <c r="D2" s="97"/>
      <c r="E2" s="97"/>
      <c r="F2" s="97"/>
    </row>
    <row r="3" spans="2:9" ht="26.25" customHeight="1" x14ac:dyDescent="0.35">
      <c r="B3" s="96" t="s">
        <v>86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79</v>
      </c>
      <c r="F5" s="6" t="s">
        <v>80</v>
      </c>
    </row>
    <row r="6" spans="2:9" x14ac:dyDescent="0.2">
      <c r="B6" s="43" t="s">
        <v>1</v>
      </c>
      <c r="C6" s="44">
        <f>'отчет тек. ремонт'!B13</f>
        <v>7367.87</v>
      </c>
      <c r="D6" s="44">
        <f>'отчет тек. ремонт'!C13</f>
        <v>3640.2799999999997</v>
      </c>
      <c r="E6" s="44">
        <f>'отчет тек. ремонт'!E13</f>
        <v>4653.3300000000008</v>
      </c>
      <c r="F6" s="52">
        <f>'отчет тек. ремонт'!G15</f>
        <v>77969.775800000003</v>
      </c>
    </row>
    <row r="7" spans="2:9" x14ac:dyDescent="0.2">
      <c r="B7" s="45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3" t="e">
        <f>#REF!</f>
        <v>#REF!</v>
      </c>
    </row>
    <row r="8" spans="2:9" ht="25.5" x14ac:dyDescent="0.2">
      <c r="B8" s="46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54" t="e">
        <f>#REF!</f>
        <v>#REF!</v>
      </c>
    </row>
    <row r="9" spans="2:9" ht="25.5" x14ac:dyDescent="0.2">
      <c r="B9" s="46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7">
        <v>0</v>
      </c>
    </row>
    <row r="10" spans="2:9" x14ac:dyDescent="0.2">
      <c r="B10" s="46" t="s">
        <v>4</v>
      </c>
      <c r="C10" s="2">
        <v>0</v>
      </c>
      <c r="D10" s="2">
        <v>0</v>
      </c>
      <c r="E10" s="2">
        <v>0</v>
      </c>
      <c r="F10" s="47">
        <v>0</v>
      </c>
    </row>
    <row r="11" spans="2:9" x14ac:dyDescent="0.2">
      <c r="B11" s="46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7">
        <v>0</v>
      </c>
    </row>
    <row r="12" spans="2:9" ht="25.5" x14ac:dyDescent="0.2">
      <c r="B12" s="46" t="s">
        <v>6</v>
      </c>
      <c r="C12" s="2">
        <v>0</v>
      </c>
      <c r="D12" s="2">
        <v>0</v>
      </c>
      <c r="E12" s="2">
        <v>0</v>
      </c>
      <c r="F12" s="47">
        <v>0</v>
      </c>
    </row>
    <row r="13" spans="2:9" ht="25.5" x14ac:dyDescent="0.2">
      <c r="B13" s="46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7">
        <f>D13</f>
        <v>560.71</v>
      </c>
    </row>
    <row r="14" spans="2:9" ht="26.25" thickBot="1" x14ac:dyDescent="0.25">
      <c r="B14" s="48" t="s">
        <v>8</v>
      </c>
      <c r="C14" s="49">
        <f>'выборка 15'!AG15</f>
        <v>8071.2799999999988</v>
      </c>
      <c r="D14" s="49">
        <f>'выборка 15'!AH15</f>
        <v>3841.02</v>
      </c>
      <c r="E14" s="49">
        <v>403.66</v>
      </c>
      <c r="F14" s="50">
        <v>0</v>
      </c>
    </row>
    <row r="16" spans="2:9" ht="19.5" customHeight="1" x14ac:dyDescent="0.2">
      <c r="B16" s="98" t="s">
        <v>82</v>
      </c>
      <c r="C16" s="98"/>
      <c r="D16" s="98"/>
      <c r="E16" s="98"/>
      <c r="F16" s="98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9" t="s">
        <v>85</v>
      </c>
      <c r="B2" s="99"/>
      <c r="C2" s="99"/>
      <c r="D2" s="99"/>
      <c r="E2" s="99"/>
      <c r="F2" s="99"/>
      <c r="G2" s="99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00" t="s">
        <v>81</v>
      </c>
      <c r="B4" s="100"/>
      <c r="C4" s="100"/>
      <c r="D4" s="100"/>
      <c r="E4" s="100"/>
      <c r="F4" s="100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101">
        <f>'расход по дому ТР 15'!I12</f>
        <v>54.604199999999999</v>
      </c>
      <c r="E7" s="4">
        <v>4206.7700000000004</v>
      </c>
      <c r="F7" s="4">
        <v>0</v>
      </c>
      <c r="G7" s="101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102"/>
      <c r="E8" s="2">
        <v>0</v>
      </c>
      <c r="F8" s="2">
        <v>0</v>
      </c>
      <c r="G8" s="102"/>
    </row>
    <row r="9" spans="1:7" x14ac:dyDescent="0.2">
      <c r="A9" s="7" t="s">
        <v>63</v>
      </c>
      <c r="B9" s="2">
        <v>0</v>
      </c>
      <c r="C9" s="2">
        <v>0</v>
      </c>
      <c r="D9" s="102"/>
      <c r="E9" s="2">
        <v>0</v>
      </c>
      <c r="F9" s="2">
        <v>0</v>
      </c>
      <c r="G9" s="102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102"/>
      <c r="E10" s="2">
        <f>B10-C10</f>
        <v>446.56</v>
      </c>
      <c r="F10" s="2">
        <v>0</v>
      </c>
      <c r="G10" s="102"/>
    </row>
    <row r="11" spans="1:7" x14ac:dyDescent="0.2">
      <c r="A11" s="7" t="s">
        <v>65</v>
      </c>
      <c r="B11" s="2">
        <v>0</v>
      </c>
      <c r="C11" s="2">
        <v>0</v>
      </c>
      <c r="D11" s="102"/>
      <c r="E11" s="2">
        <v>0</v>
      </c>
      <c r="F11" s="2">
        <v>0</v>
      </c>
      <c r="G11" s="102"/>
    </row>
    <row r="12" spans="1:7" ht="13.5" thickBot="1" x14ac:dyDescent="0.25">
      <c r="A12" s="31" t="s">
        <v>66</v>
      </c>
      <c r="B12" s="2">
        <v>0</v>
      </c>
      <c r="C12" s="2">
        <v>0</v>
      </c>
      <c r="D12" s="103"/>
      <c r="E12" s="2">
        <v>0</v>
      </c>
      <c r="F12" s="2">
        <v>0</v>
      </c>
      <c r="G12" s="103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42">
        <f>G7</f>
        <v>3585.6757999999995</v>
      </c>
    </row>
    <row r="15" spans="1:7" ht="15.75" x14ac:dyDescent="0.25">
      <c r="A15" s="100" t="s">
        <v>83</v>
      </c>
      <c r="B15" s="100"/>
      <c r="C15" s="100"/>
      <c r="D15" s="100"/>
      <c r="E15" s="100"/>
      <c r="F15" s="100"/>
      <c r="G15" s="35">
        <f>G4+C13-D13</f>
        <v>77969.775800000003</v>
      </c>
    </row>
    <row r="17" spans="1:5" x14ac:dyDescent="0.2">
      <c r="A17" s="98" t="s">
        <v>82</v>
      </c>
      <c r="B17" s="98"/>
      <c r="C17" s="98"/>
      <c r="D17" s="98"/>
      <c r="E17" s="98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0" t="s">
        <v>84</v>
      </c>
      <c r="B1" s="110"/>
      <c r="C1" s="110"/>
      <c r="D1" s="110"/>
      <c r="E1" s="110"/>
      <c r="F1" s="110"/>
      <c r="G1" s="110"/>
      <c r="H1" s="110"/>
      <c r="I1" s="110"/>
    </row>
    <row r="2" spans="1:9" ht="16.5" customHeight="1" x14ac:dyDescent="0.2">
      <c r="A2" s="111" t="s">
        <v>12</v>
      </c>
      <c r="B2" s="113" t="s">
        <v>13</v>
      </c>
      <c r="C2" s="113" t="s">
        <v>14</v>
      </c>
      <c r="D2" s="113" t="s">
        <v>15</v>
      </c>
      <c r="E2" s="113" t="s">
        <v>16</v>
      </c>
      <c r="F2" s="113" t="s">
        <v>17</v>
      </c>
      <c r="G2" s="113" t="s">
        <v>18</v>
      </c>
      <c r="H2" s="113" t="s">
        <v>19</v>
      </c>
      <c r="I2" s="113" t="s">
        <v>20</v>
      </c>
    </row>
    <row r="3" spans="1:9" ht="29.25" customHeight="1" thickBot="1" x14ac:dyDescent="0.25">
      <c r="A3" s="112"/>
      <c r="B3" s="114"/>
      <c r="C3" s="114"/>
      <c r="D3" s="114"/>
      <c r="E3" s="114"/>
      <c r="F3" s="114"/>
      <c r="G3" s="114"/>
      <c r="H3" s="114"/>
      <c r="I3" s="114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04" t="s">
        <v>21</v>
      </c>
      <c r="B11" s="105"/>
      <c r="C11" s="105"/>
      <c r="D11" s="105"/>
      <c r="E11" s="105"/>
      <c r="F11" s="105"/>
      <c r="G11" s="105"/>
      <c r="H11" s="106"/>
      <c r="I11" s="24">
        <f>'выборка 15'!M15+'выборка 15'!N15</f>
        <v>54.604199999999999</v>
      </c>
    </row>
    <row r="12" spans="1:9" ht="15.75" thickBot="1" x14ac:dyDescent="0.3">
      <c r="A12" s="107" t="s">
        <v>22</v>
      </c>
      <c r="B12" s="108"/>
      <c r="C12" s="108"/>
      <c r="D12" s="108"/>
      <c r="E12" s="108"/>
      <c r="F12" s="108"/>
      <c r="G12" s="108"/>
      <c r="H12" s="109"/>
      <c r="I12" s="25">
        <f>SUM(I4:I11)</f>
        <v>54.604199999999999</v>
      </c>
    </row>
    <row r="15" spans="1:9" x14ac:dyDescent="0.2">
      <c r="A15" s="98" t="s">
        <v>82</v>
      </c>
      <c r="B15" s="98"/>
      <c r="C15" s="98"/>
      <c r="D15" s="98"/>
      <c r="E15" s="98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19.140625" customWidth="1"/>
    <col min="3" max="4" width="19.42578125" customWidth="1"/>
  </cols>
  <sheetData>
    <row r="3" spans="1:4" ht="93.75" customHeight="1" x14ac:dyDescent="0.2">
      <c r="A3" s="115" t="s">
        <v>94</v>
      </c>
      <c r="B3" s="115"/>
      <c r="C3" s="115"/>
      <c r="D3" s="115"/>
    </row>
    <row r="5" spans="1:4" ht="13.5" thickBot="1" x14ac:dyDescent="0.25"/>
    <row r="6" spans="1:4" ht="47.25" x14ac:dyDescent="0.2">
      <c r="A6" s="56"/>
      <c r="B6" s="62" t="s">
        <v>56</v>
      </c>
      <c r="C6" s="62" t="s">
        <v>57</v>
      </c>
      <c r="D6" s="67" t="s">
        <v>58</v>
      </c>
    </row>
    <row r="7" spans="1:4" ht="15" customHeight="1" x14ac:dyDescent="0.25">
      <c r="A7" s="121" t="s">
        <v>101</v>
      </c>
      <c r="B7" s="116"/>
      <c r="C7" s="64">
        <v>76790.550400000007</v>
      </c>
      <c r="D7" s="68"/>
    </row>
    <row r="8" spans="1:4" ht="33" customHeight="1" thickBot="1" x14ac:dyDescent="0.25">
      <c r="A8" s="70" t="s">
        <v>91</v>
      </c>
      <c r="B8" s="71">
        <v>73077.12000000001</v>
      </c>
      <c r="C8" s="71">
        <v>70532.789999999994</v>
      </c>
      <c r="D8" s="69">
        <v>27256.916880000001</v>
      </c>
    </row>
    <row r="9" spans="1:4" ht="26.25" customHeight="1" thickBot="1" x14ac:dyDescent="0.3">
      <c r="A9" s="32" t="s">
        <v>67</v>
      </c>
      <c r="B9" s="63">
        <v>73077.12000000001</v>
      </c>
      <c r="C9" s="63">
        <v>147323.34039999999</v>
      </c>
      <c r="D9" s="72">
        <v>27256.916880000001</v>
      </c>
    </row>
    <row r="10" spans="1:4" ht="34.5" customHeight="1" x14ac:dyDescent="0.2"/>
    <row r="11" spans="1:4" ht="15" customHeight="1" x14ac:dyDescent="0.25">
      <c r="A11" s="59" t="s">
        <v>95</v>
      </c>
      <c r="B11" s="59"/>
      <c r="C11" s="59"/>
      <c r="D11" s="65">
        <v>120066.42351999998</v>
      </c>
    </row>
    <row r="12" spans="1:4" ht="15.75" x14ac:dyDescent="0.25">
      <c r="A12" s="55"/>
      <c r="B12" s="55"/>
      <c r="C12" s="55"/>
      <c r="D12" s="55"/>
    </row>
    <row r="13" spans="1:4" x14ac:dyDescent="0.2">
      <c r="A13" s="60" t="s">
        <v>96</v>
      </c>
      <c r="B13" s="61"/>
      <c r="C13" s="61"/>
      <c r="D13" s="66">
        <v>14650.54</v>
      </c>
    </row>
    <row r="14" spans="1:4" ht="15.75" x14ac:dyDescent="0.25">
      <c r="A14" s="55"/>
      <c r="B14" s="55"/>
      <c r="C14" s="55"/>
      <c r="D14" s="55"/>
    </row>
    <row r="16" spans="1:4" x14ac:dyDescent="0.2">
      <c r="A16" s="57" t="s">
        <v>87</v>
      </c>
      <c r="B16" s="57"/>
      <c r="C16" s="57"/>
      <c r="D16" s="57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sqref="A1:XFD1048576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21" x14ac:dyDescent="0.35">
      <c r="A2" s="122" t="s">
        <v>90</v>
      </c>
      <c r="B2" s="122"/>
      <c r="C2" s="122"/>
      <c r="D2" s="122"/>
      <c r="E2" s="122"/>
      <c r="F2" s="122"/>
    </row>
    <row r="3" spans="1:6" ht="21" x14ac:dyDescent="0.35">
      <c r="A3" s="122" t="s">
        <v>93</v>
      </c>
      <c r="B3" s="122"/>
      <c r="C3" s="122"/>
      <c r="D3" s="122"/>
      <c r="E3" s="122"/>
      <c r="F3" s="122"/>
    </row>
    <row r="4" spans="1:6" ht="21" x14ac:dyDescent="0.35">
      <c r="A4" s="122" t="s">
        <v>100</v>
      </c>
      <c r="B4" s="122"/>
      <c r="C4" s="122"/>
      <c r="D4" s="122"/>
      <c r="E4" s="122"/>
      <c r="F4" s="122"/>
    </row>
    <row r="5" spans="1:6" x14ac:dyDescent="0.2">
      <c r="A5" s="74"/>
      <c r="B5" s="74"/>
      <c r="C5" s="74"/>
      <c r="D5" s="74"/>
      <c r="E5" s="74"/>
      <c r="F5" s="74"/>
    </row>
    <row r="6" spans="1:6" ht="13.5" thickBot="1" x14ac:dyDescent="0.25">
      <c r="A6" s="75"/>
      <c r="B6" s="75"/>
      <c r="C6" s="75"/>
      <c r="D6" s="75"/>
      <c r="E6" s="75"/>
      <c r="F6" s="75"/>
    </row>
    <row r="7" spans="1:6" ht="30.75" thickBot="1" x14ac:dyDescent="0.25">
      <c r="A7" s="36" t="s">
        <v>12</v>
      </c>
      <c r="B7" s="37" t="s">
        <v>13</v>
      </c>
      <c r="C7" s="38" t="s">
        <v>14</v>
      </c>
      <c r="D7" s="38" t="s">
        <v>70</v>
      </c>
      <c r="E7" s="38" t="s">
        <v>16</v>
      </c>
      <c r="F7" s="6" t="s">
        <v>71</v>
      </c>
    </row>
    <row r="8" spans="1:6" x14ac:dyDescent="0.2">
      <c r="A8" s="78">
        <v>1</v>
      </c>
      <c r="B8" s="78">
        <v>2018</v>
      </c>
      <c r="C8" s="78" t="s">
        <v>89</v>
      </c>
      <c r="D8" s="78" t="s">
        <v>92</v>
      </c>
      <c r="E8" s="79" t="s">
        <v>88</v>
      </c>
      <c r="F8" s="69">
        <v>14206.04</v>
      </c>
    </row>
    <row r="9" spans="1:6" x14ac:dyDescent="0.2">
      <c r="A9" s="78">
        <v>2</v>
      </c>
      <c r="B9" s="78">
        <v>2018</v>
      </c>
      <c r="C9" s="78" t="s">
        <v>89</v>
      </c>
      <c r="D9" s="78" t="s">
        <v>97</v>
      </c>
      <c r="E9" s="79" t="s">
        <v>98</v>
      </c>
      <c r="F9" s="69">
        <v>2167.64</v>
      </c>
    </row>
    <row r="10" spans="1:6" x14ac:dyDescent="0.2">
      <c r="A10" s="78">
        <v>3</v>
      </c>
      <c r="B10" s="78">
        <v>2018</v>
      </c>
      <c r="C10" s="78" t="s">
        <v>89</v>
      </c>
      <c r="D10" s="78" t="s">
        <v>99</v>
      </c>
      <c r="E10" s="79" t="s">
        <v>98</v>
      </c>
      <c r="F10" s="69">
        <v>8371</v>
      </c>
    </row>
    <row r="11" spans="1:6" ht="15.75" thickBot="1" x14ac:dyDescent="0.25">
      <c r="A11" s="39"/>
      <c r="B11" s="119" t="s">
        <v>72</v>
      </c>
      <c r="C11" s="120"/>
      <c r="D11" s="120"/>
      <c r="E11" s="120"/>
      <c r="F11" s="69">
        <v>2512.2368800000004</v>
      </c>
    </row>
    <row r="12" spans="1:6" ht="15.75" thickBot="1" x14ac:dyDescent="0.3">
      <c r="A12" s="107" t="s">
        <v>73</v>
      </c>
      <c r="B12" s="108"/>
      <c r="C12" s="108"/>
      <c r="D12" s="40"/>
      <c r="E12" s="40"/>
      <c r="F12" s="73">
        <v>27256.916880000001</v>
      </c>
    </row>
    <row r="13" spans="1:6" x14ac:dyDescent="0.2">
      <c r="A13" s="117"/>
      <c r="B13" s="117"/>
      <c r="C13" s="118"/>
      <c r="D13" s="118"/>
      <c r="E13" s="118"/>
      <c r="F13" s="118"/>
    </row>
    <row r="17" spans="1:6" ht="15" x14ac:dyDescent="0.25">
      <c r="A17" s="58" t="s">
        <v>87</v>
      </c>
      <c r="B17" s="58"/>
      <c r="C17" s="58"/>
      <c r="D17" s="58"/>
      <c r="E17" s="58"/>
      <c r="F17" s="58"/>
    </row>
  </sheetData>
  <mergeCells count="6">
    <mergeCell ref="B11:E11"/>
    <mergeCell ref="A12:C12"/>
    <mergeCell ref="A13:F13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2.5" customHeight="1" x14ac:dyDescent="0.2">
      <c r="A2" s="115" t="s">
        <v>134</v>
      </c>
      <c r="B2" s="115"/>
      <c r="C2" s="115"/>
      <c r="D2" s="115"/>
    </row>
    <row r="3" spans="1:4" ht="23.25" x14ac:dyDescent="0.35">
      <c r="A3" s="76"/>
      <c r="B3" s="76"/>
      <c r="C3" s="76"/>
      <c r="D3" s="76"/>
    </row>
    <row r="4" spans="1:4" ht="13.5" thickBot="1" x14ac:dyDescent="0.25"/>
    <row r="5" spans="1:4" ht="31.5" x14ac:dyDescent="0.2">
      <c r="A5" s="56"/>
      <c r="B5" s="62" t="s">
        <v>56</v>
      </c>
      <c r="C5" s="62" t="s">
        <v>57</v>
      </c>
      <c r="D5" s="62" t="s">
        <v>58</v>
      </c>
    </row>
    <row r="6" spans="1:4" ht="16.5" customHeight="1" x14ac:dyDescent="0.2">
      <c r="A6" s="80" t="s">
        <v>102</v>
      </c>
      <c r="B6" s="81"/>
      <c r="C6" s="82">
        <v>161606.47189999997</v>
      </c>
      <c r="D6" s="81"/>
    </row>
    <row r="7" spans="1:4" ht="23.25" customHeight="1" x14ac:dyDescent="0.2">
      <c r="A7" s="12" t="s">
        <v>103</v>
      </c>
      <c r="B7" s="83">
        <v>165950.32</v>
      </c>
      <c r="C7" s="83">
        <v>134503.85999999999</v>
      </c>
      <c r="D7" s="84">
        <v>79554.055040000007</v>
      </c>
    </row>
    <row r="8" spans="1:4" ht="25.5" x14ac:dyDescent="0.2">
      <c r="A8" s="3" t="s">
        <v>68</v>
      </c>
      <c r="B8" s="85">
        <v>0</v>
      </c>
      <c r="C8" s="85"/>
      <c r="D8" s="85">
        <v>30448.799999999999</v>
      </c>
    </row>
    <row r="9" spans="1:4" ht="39" thickBot="1" x14ac:dyDescent="0.25">
      <c r="A9" s="3" t="s">
        <v>69</v>
      </c>
      <c r="B9" s="85">
        <v>0</v>
      </c>
      <c r="C9" s="85"/>
      <c r="D9" s="84">
        <v>10961.568000000001</v>
      </c>
    </row>
    <row r="10" spans="1:4" ht="15.75" thickBot="1" x14ac:dyDescent="0.3">
      <c r="A10" s="32" t="s">
        <v>104</v>
      </c>
      <c r="B10" s="86">
        <v>165950.32</v>
      </c>
      <c r="C10" s="86">
        <v>296110.33189999999</v>
      </c>
      <c r="D10" s="87">
        <v>120964.42304000001</v>
      </c>
    </row>
    <row r="12" spans="1:4" ht="15.75" hidden="1" x14ac:dyDescent="0.25">
      <c r="A12" s="100" t="s">
        <v>105</v>
      </c>
      <c r="B12" s="100"/>
      <c r="C12" s="100"/>
      <c r="D12" s="88">
        <v>175145.90885999997</v>
      </c>
    </row>
    <row r="13" spans="1:4" ht="15" x14ac:dyDescent="0.25">
      <c r="A13" s="59" t="s">
        <v>106</v>
      </c>
      <c r="B13" s="59"/>
      <c r="C13" s="59"/>
      <c r="D13" s="65">
        <v>175145.90885999997</v>
      </c>
    </row>
    <row r="15" spans="1:4" ht="15.75" x14ac:dyDescent="0.25">
      <c r="A15" s="77"/>
      <c r="B15" s="77"/>
      <c r="C15" s="77"/>
      <c r="D15" s="77"/>
    </row>
    <row r="16" spans="1:4" ht="15.75" x14ac:dyDescent="0.25">
      <c r="A16" s="77"/>
      <c r="B16" s="77"/>
      <c r="C16" s="77"/>
      <c r="D16" s="77"/>
    </row>
    <row r="17" spans="1:4" x14ac:dyDescent="0.2">
      <c r="A17" s="60" t="s">
        <v>107</v>
      </c>
      <c r="B17" s="61"/>
      <c r="C17" s="61"/>
      <c r="D17" s="66">
        <v>19606.03</v>
      </c>
    </row>
    <row r="18" spans="1:4" ht="15.75" x14ac:dyDescent="0.25">
      <c r="A18" s="77"/>
      <c r="B18" s="77"/>
      <c r="C18" s="77"/>
      <c r="D18" s="77"/>
    </row>
    <row r="19" spans="1:4" ht="12.75" customHeight="1" x14ac:dyDescent="0.2">
      <c r="A19" s="57" t="s">
        <v>108</v>
      </c>
      <c r="B19" s="57"/>
      <c r="C19" s="57"/>
      <c r="D19" s="57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0.75" customHeight="1" thickBot="1" x14ac:dyDescent="0.25">
      <c r="A1" s="127" t="s">
        <v>135</v>
      </c>
      <c r="B1" s="127"/>
      <c r="C1" s="127"/>
      <c r="D1" s="127"/>
      <c r="E1" s="127"/>
      <c r="F1" s="127"/>
      <c r="G1" s="127"/>
      <c r="H1" s="127"/>
    </row>
    <row r="2" spans="1:8" ht="15.75" x14ac:dyDescent="0.25">
      <c r="A2" s="111" t="s">
        <v>12</v>
      </c>
      <c r="B2" s="113" t="s">
        <v>13</v>
      </c>
      <c r="C2" s="113" t="s">
        <v>14</v>
      </c>
      <c r="D2" s="113" t="s">
        <v>15</v>
      </c>
      <c r="E2" s="113" t="s">
        <v>16</v>
      </c>
      <c r="F2" s="113" t="s">
        <v>20</v>
      </c>
      <c r="G2" s="128" t="s">
        <v>109</v>
      </c>
      <c r="H2" s="129"/>
    </row>
    <row r="3" spans="1:8" ht="16.5" thickBot="1" x14ac:dyDescent="0.3">
      <c r="A3" s="112"/>
      <c r="B3" s="114"/>
      <c r="C3" s="114"/>
      <c r="D3" s="114"/>
      <c r="E3" s="114"/>
      <c r="F3" s="114"/>
      <c r="G3" s="89" t="s">
        <v>110</v>
      </c>
      <c r="H3" s="90" t="s">
        <v>111</v>
      </c>
    </row>
    <row r="4" spans="1:8" x14ac:dyDescent="0.2">
      <c r="A4" s="78">
        <v>1</v>
      </c>
      <c r="B4" s="78">
        <v>2018</v>
      </c>
      <c r="C4" s="78" t="s">
        <v>112</v>
      </c>
      <c r="D4" s="91" t="s">
        <v>118</v>
      </c>
      <c r="E4" s="92" t="s">
        <v>115</v>
      </c>
      <c r="F4" s="93">
        <v>16159</v>
      </c>
      <c r="G4" s="8"/>
      <c r="H4" s="8"/>
    </row>
    <row r="5" spans="1:8" x14ac:dyDescent="0.2">
      <c r="A5" s="78">
        <v>2</v>
      </c>
      <c r="B5" s="78">
        <v>2018</v>
      </c>
      <c r="C5" s="78" t="s">
        <v>112</v>
      </c>
      <c r="D5" s="91" t="s">
        <v>125</v>
      </c>
      <c r="E5" s="92" t="s">
        <v>116</v>
      </c>
      <c r="F5" s="93">
        <v>846</v>
      </c>
      <c r="G5" s="8"/>
      <c r="H5" s="8"/>
    </row>
    <row r="6" spans="1:8" x14ac:dyDescent="0.2">
      <c r="A6" s="78">
        <v>3</v>
      </c>
      <c r="B6" s="78">
        <v>2018</v>
      </c>
      <c r="C6" s="78" t="s">
        <v>113</v>
      </c>
      <c r="D6" s="91" t="s">
        <v>123</v>
      </c>
      <c r="E6" s="92" t="s">
        <v>124</v>
      </c>
      <c r="F6" s="93">
        <v>37156</v>
      </c>
      <c r="G6" s="8"/>
      <c r="H6" s="8"/>
    </row>
    <row r="7" spans="1:8" x14ac:dyDescent="0.2">
      <c r="A7" s="78">
        <v>4</v>
      </c>
      <c r="B7" s="78">
        <v>2018</v>
      </c>
      <c r="C7" s="78" t="s">
        <v>117</v>
      </c>
      <c r="D7" s="91" t="s">
        <v>118</v>
      </c>
      <c r="E7" s="92" t="s">
        <v>126</v>
      </c>
      <c r="F7" s="93">
        <v>1567</v>
      </c>
      <c r="G7" s="8"/>
      <c r="H7" s="8"/>
    </row>
    <row r="8" spans="1:8" x14ac:dyDescent="0.2">
      <c r="A8" s="78">
        <v>5</v>
      </c>
      <c r="B8" s="78">
        <v>2018</v>
      </c>
      <c r="C8" s="78" t="s">
        <v>117</v>
      </c>
      <c r="D8" s="91" t="s">
        <v>118</v>
      </c>
      <c r="E8" s="92" t="s">
        <v>119</v>
      </c>
      <c r="F8" s="93">
        <v>2393</v>
      </c>
      <c r="G8" s="8"/>
      <c r="H8" s="8"/>
    </row>
    <row r="9" spans="1:8" x14ac:dyDescent="0.2">
      <c r="A9" s="78">
        <v>6</v>
      </c>
      <c r="B9" s="78">
        <v>2018</v>
      </c>
      <c r="C9" s="78" t="s">
        <v>117</v>
      </c>
      <c r="D9" s="91" t="s">
        <v>127</v>
      </c>
      <c r="E9" s="92" t="s">
        <v>116</v>
      </c>
      <c r="F9" s="93">
        <v>491</v>
      </c>
      <c r="G9" s="8"/>
      <c r="H9" s="8"/>
    </row>
    <row r="10" spans="1:8" x14ac:dyDescent="0.2">
      <c r="A10" s="78">
        <v>7</v>
      </c>
      <c r="B10" s="78">
        <v>2018</v>
      </c>
      <c r="C10" s="78" t="s">
        <v>117</v>
      </c>
      <c r="D10" s="91" t="s">
        <v>127</v>
      </c>
      <c r="E10" s="92" t="s">
        <v>116</v>
      </c>
      <c r="F10" s="93">
        <v>623</v>
      </c>
      <c r="G10" s="8"/>
      <c r="H10" s="8"/>
    </row>
    <row r="11" spans="1:8" x14ac:dyDescent="0.2">
      <c r="A11" s="78">
        <v>8</v>
      </c>
      <c r="B11" s="78">
        <v>2018</v>
      </c>
      <c r="C11" s="78" t="s">
        <v>120</v>
      </c>
      <c r="D11" s="91" t="s">
        <v>114</v>
      </c>
      <c r="E11" s="92" t="s">
        <v>121</v>
      </c>
      <c r="F11" s="93">
        <v>1645</v>
      </c>
      <c r="G11" s="8"/>
      <c r="H11" s="8"/>
    </row>
    <row r="12" spans="1:8" x14ac:dyDescent="0.2">
      <c r="A12" s="78">
        <v>9</v>
      </c>
      <c r="B12" s="78">
        <v>2018</v>
      </c>
      <c r="C12" s="78" t="s">
        <v>120</v>
      </c>
      <c r="D12" s="91" t="s">
        <v>128</v>
      </c>
      <c r="E12" s="92" t="s">
        <v>129</v>
      </c>
      <c r="F12" s="93">
        <v>1843</v>
      </c>
      <c r="G12" s="8"/>
      <c r="H12" s="8"/>
    </row>
    <row r="13" spans="1:8" x14ac:dyDescent="0.2">
      <c r="A13" s="78">
        <v>10</v>
      </c>
      <c r="B13" s="78">
        <v>2018</v>
      </c>
      <c r="C13" s="78" t="s">
        <v>122</v>
      </c>
      <c r="D13" s="91" t="s">
        <v>130</v>
      </c>
      <c r="E13" s="92" t="s">
        <v>131</v>
      </c>
      <c r="F13" s="93">
        <v>297</v>
      </c>
      <c r="G13" s="8"/>
      <c r="H13" s="8"/>
    </row>
    <row r="14" spans="1:8" x14ac:dyDescent="0.2">
      <c r="A14" s="78">
        <v>11</v>
      </c>
      <c r="B14" s="78">
        <v>2018</v>
      </c>
      <c r="C14" s="78" t="s">
        <v>122</v>
      </c>
      <c r="D14" s="91" t="s">
        <v>132</v>
      </c>
      <c r="E14" s="92" t="s">
        <v>116</v>
      </c>
      <c r="F14" s="93">
        <v>2512</v>
      </c>
      <c r="G14" s="8"/>
      <c r="H14" s="8"/>
    </row>
    <row r="15" spans="1:8" x14ac:dyDescent="0.2">
      <c r="A15" s="78">
        <v>12</v>
      </c>
      <c r="B15" s="78">
        <v>2018</v>
      </c>
      <c r="C15" s="78" t="s">
        <v>122</v>
      </c>
      <c r="D15" s="91"/>
      <c r="E15" s="92" t="s">
        <v>133</v>
      </c>
      <c r="F15" s="93">
        <v>4167</v>
      </c>
      <c r="G15" s="8"/>
      <c r="H15" s="8"/>
    </row>
    <row r="16" spans="1:8" ht="13.5" thickBot="1" x14ac:dyDescent="0.25">
      <c r="A16" s="123" t="s">
        <v>21</v>
      </c>
      <c r="B16" s="124"/>
      <c r="C16" s="124"/>
      <c r="D16" s="124"/>
      <c r="E16" s="124"/>
      <c r="F16" s="94">
        <v>9855.0550400000011</v>
      </c>
      <c r="G16" s="8"/>
      <c r="H16" s="8"/>
    </row>
    <row r="17" spans="1:8" ht="15.75" thickBot="1" x14ac:dyDescent="0.3">
      <c r="A17" s="107" t="s">
        <v>22</v>
      </c>
      <c r="B17" s="108"/>
      <c r="C17" s="108"/>
      <c r="D17" s="108"/>
      <c r="E17" s="108"/>
      <c r="F17" s="95">
        <v>79554.055040000007</v>
      </c>
      <c r="G17" s="125"/>
      <c r="H17" s="126"/>
    </row>
    <row r="20" spans="1:8" ht="12.75" customHeight="1" x14ac:dyDescent="0.2">
      <c r="A20" s="57" t="s">
        <v>108</v>
      </c>
      <c r="B20" s="57"/>
      <c r="C20" s="57"/>
      <c r="D20" s="57"/>
      <c r="E20" s="57"/>
    </row>
  </sheetData>
  <mergeCells count="11">
    <mergeCell ref="A16:E16"/>
    <mergeCell ref="A17:E17"/>
    <mergeCell ref="G17:H17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отчетТР18</vt:lpstr>
      <vt:lpstr>расход по дому ТР18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2019-01-29T10:14:47Z</cp:lastPrinted>
  <dcterms:created xsi:type="dcterms:W3CDTF">2015-02-24T21:57:31Z</dcterms:created>
  <dcterms:modified xsi:type="dcterms:W3CDTF">2019-03-11T11:30:21Z</dcterms:modified>
</cp:coreProperties>
</file>