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18" sheetId="7" r:id="rId5"/>
    <sheet name="расход по дому ТР18" sheetId="8" r:id="rId6"/>
    <sheet name="РиСотчет18" sheetId="9" r:id="rId7"/>
    <sheet name="РиС расход18" sheetId="10" r:id="rId8"/>
  </sheets>
  <calcPr calcId="145621" refMode="R1C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<sst xmlns="http://schemas.openxmlformats.org/spreadsheetml/2006/main" count="174" uniqueCount="127">
  <si>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</si>
  <si>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</si>
  <si>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</si>
  <si>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</si>
  <si>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</si>
  <si>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</si>
  <si>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</si>
  <si>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</si>
  <si>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</si>
  <si>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</si>
  <si>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</si>
  <si>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</si>
  <si>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</si>
  <si>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</si>
  <si>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</si>
  <si>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</si>
  <si>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</si>
  <si>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</si>
  <si>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</si>
  <si>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</si>
  <si>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</si>
  <si>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</si>
  <si>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</si>
  <si>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</si>
  <si>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</si>
  <si>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</si>
  <si>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</si>
  <si>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</si>
  <si>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</si>
  <si>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</si>
  <si>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</si>
  <si>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</si>
  <si>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</si>
  <si>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</si>
  <si>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</si>
  <si>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</si>
  <si>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</si>
  <si>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</si>
  <si>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</si>
  <si>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</si>
  <si>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</si>
  <si>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</si>
  <si>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</si>
  <si>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</si>
  <si>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</si>
  <si>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</si>
  <si>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</si>
  <si>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</si>
  <si>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</si>
  <si>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</si>
  <si>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</si>
  <si>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</si>
  <si>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</si>
  <si>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</si>
  <si>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</si>
  <si>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</si>
  <si>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</si>
  <si>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</si>
  <si>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</si>
  <si>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</si>
  <si>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</si>
  <si>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</si>
  <si>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</si>
  <si>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</si>
  <si>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</si>
  <si>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</si>
  <si>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</si>
  <si>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</si>
  <si>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</si>
  <si>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</si>
  <si>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</si>
  <si>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</si>
  <si>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</si>
  <si>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</si>
  <si>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</si>
  <si>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</si>
  <si>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в доме по адресу ул. 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</si>
  <si>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</si>
  <si>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</si>
  <si>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</si>
  <si>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</si>
  <si>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</si>
  <si>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</si>
  <si>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</si>
  <si>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</si>
  <si>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</si>
  <si>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</si>
  <si>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</si>
  <si>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</si>
  <si>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ремонт подъезда</t>
  </si>
  <si>
    <t>покос травы</t>
  </si>
  <si>
    <t>Информация о выполненных работах  по статье " Ремонт жилья"</t>
  </si>
  <si>
    <t xml:space="preserve"> Ремонт жилья</t>
  </si>
  <si>
    <t>Ремонт жилья(субабоненты)</t>
  </si>
  <si>
    <t>Информация о собранных и израсходованных денежных средствах по статье " Ремонт Жилья" за период с 01.01.2018 г по 30.06.2017 г по адресу ул. Транспортная, 137</t>
  </si>
  <si>
    <t>Сальдо на 01.01.2018 г</t>
  </si>
  <si>
    <t>Остаток денежных средств дома по статье "Ремонт жилья" на 30.06.2018г</t>
  </si>
  <si>
    <t>дебиторская задолженность жителей по состоянию  на 01.07.2018 г. состовляет:</t>
  </si>
  <si>
    <t>за период с 01.01.2018 г по 30.06.2018 гг</t>
  </si>
  <si>
    <t>январь</t>
  </si>
  <si>
    <t>подъезд 2</t>
  </si>
  <si>
    <t xml:space="preserve">подъезд </t>
  </si>
  <si>
    <t>ремонт двери и окна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</si>
  <si>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</si>
  <si>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</si>
  <si>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</si>
  <si>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</si>
  <si>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</si>
  <si>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</si>
  <si>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</si>
  <si>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</si>
  <si>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</si>
  <si>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</si>
  <si>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сентябрь</t>
  </si>
  <si>
    <t>территория</t>
  </si>
  <si>
    <t>октябрь</t>
  </si>
  <si>
    <t>контейнерная площадка</t>
  </si>
  <si>
    <t>ремонт бака, установка контейнера</t>
  </si>
  <si>
    <t>ЦО</t>
  </si>
  <si>
    <t>заполнение системы</t>
  </si>
  <si>
    <t>ноябрь</t>
  </si>
  <si>
    <t>изготовление и доставка пескопасты</t>
  </si>
  <si>
    <t>фасад</t>
  </si>
  <si>
    <t>ремонт цоколя и фасада</t>
  </si>
  <si>
    <t>производство трубопечных работ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</si>
  <si>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137</t>
  </si>
  <si>
    <t>Информация о выполненных работах по статье "Ремонт и  Содержание жилья"  за период с  01.07.2018 г по 31.12.2018 г по адресу  ул. Транспортная,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</si>
</sst>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1" fillId="0" borderId="33" xfId="0" applyFont="1" applyBorder="1"/>
    <xf numFmtId="4" fontId="0" fillId="0" borderId="3" xfId="0" applyNumberFormat="1" applyBorder="1" applyAlignment="1">
      <alignment horizontal="right" vertical="center"/>
    </xf>
    <xf numFmtId="4" fontId="4" fillId="0" borderId="11" xfId="0" applyNumberFormat="1" applyFont="1" applyBorder="1"/>
    <xf numFmtId="4" fontId="4" fillId="0" borderId="37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25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4" fillId="0" borderId="9" xfId="0" applyNumberFormat="1" applyFont="1" applyBorder="1" applyAlignment="1"/>
    <xf numFmtId="4" fontId="4" fillId="0" borderId="13" xfId="0" applyNumberFormat="1" applyFont="1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3" borderId="33" xfId="0" applyFont="1" applyFill="1" applyBorder="1"/>
    <xf numFmtId="4" fontId="0" fillId="3" borderId="3" xfId="0" applyNumberFormat="1" applyFill="1" applyBorder="1" applyAlignment="1">
      <alignment horizontal="right" vertical="center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left" wrapText="1"/>
    </xf>
    <xf numFmtId="4" fontId="0" fillId="0" borderId="28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78</v>
      </c>
      <c r="Q2" s="15" t="s">
        <v>77</v>
      </c>
      <c r="R2" s="15" t="s">
        <v>37</v>
      </c>
      <c r="S2" s="15" t="s">
        <v>79</v>
      </c>
      <c r="T2" s="15" t="s">
        <v>77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8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8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8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8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8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8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8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8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8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8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8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8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8">
        <f>SUM(P3:P14)</f>
        <v>61.55</v>
      </c>
      <c r="Q15" s="48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1" t="s">
        <v>11</v>
      </c>
      <c r="C2" s="101"/>
      <c r="D2" s="101"/>
      <c r="E2" s="101"/>
      <c r="F2" s="101"/>
    </row>
    <row r="3" spans="2:9" ht="26.25" customHeight="1" x14ac:dyDescent="0.35">
      <c r="B3" s="100" t="s">
        <v>87</v>
      </c>
      <c r="C3" s="100"/>
      <c r="D3" s="100"/>
      <c r="E3" s="100"/>
      <c r="F3" s="100"/>
      <c r="G3" s="1"/>
      <c r="H3" s="1"/>
      <c r="I3" s="1"/>
    </row>
    <row r="4" spans="2:9" ht="30" customHeight="1" thickBot="1" x14ac:dyDescent="0.25">
      <c r="B4" s="100"/>
      <c r="C4" s="100"/>
      <c r="D4" s="100"/>
      <c r="E4" s="100"/>
      <c r="F4" s="100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80</v>
      </c>
      <c r="F5" s="6" t="s">
        <v>81</v>
      </c>
    </row>
    <row r="6" spans="2:9" x14ac:dyDescent="0.2">
      <c r="B6" s="40" t="s">
        <v>1</v>
      </c>
      <c r="C6" s="41">
        <f>'отчет тек. ремонт'!B13</f>
        <v>7367.87</v>
      </c>
      <c r="D6" s="41">
        <f>'отчет тек. ремонт'!C13</f>
        <v>3640.2799999999997</v>
      </c>
      <c r="E6" s="41">
        <f>'отчет тек. ремонт'!E13</f>
        <v>4653.3300000000008</v>
      </c>
      <c r="F6" s="49">
        <f>'отчет тек. ремонт'!G15</f>
        <v>77969.775800000003</v>
      </c>
    </row>
    <row r="7" spans="2:9" x14ac:dyDescent="0.2">
      <c r="B7" s="42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0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51" t="e">
        <f>#REF!</f>
        <v>#REF!</v>
      </c>
    </row>
    <row r="9" spans="2:9" ht="25.5" x14ac:dyDescent="0.2">
      <c r="B9" s="43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x14ac:dyDescent="0.2">
      <c r="B11" s="43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4">
        <v>0</v>
      </c>
    </row>
    <row r="12" spans="2:9" ht="25.5" x14ac:dyDescent="0.2">
      <c r="B12" s="43" t="s">
        <v>6</v>
      </c>
      <c r="C12" s="2">
        <v>0</v>
      </c>
      <c r="D12" s="2">
        <v>0</v>
      </c>
      <c r="E12" s="2">
        <v>0</v>
      </c>
      <c r="F12" s="44">
        <v>0</v>
      </c>
    </row>
    <row r="13" spans="2:9" ht="25.5" x14ac:dyDescent="0.2">
      <c r="B13" s="43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4">
        <f>D13</f>
        <v>560.71</v>
      </c>
    </row>
    <row r="14" spans="2:9" ht="26.25" thickBot="1" x14ac:dyDescent="0.25">
      <c r="B14" s="45" t="s">
        <v>8</v>
      </c>
      <c r="C14" s="46">
        <f>'выборка 15'!AG15</f>
        <v>8071.2799999999988</v>
      </c>
      <c r="D14" s="46">
        <f>'выборка 15'!AH15</f>
        <v>3841.02</v>
      </c>
      <c r="E14" s="46">
        <v>403.66</v>
      </c>
      <c r="F14" s="47">
        <v>0</v>
      </c>
    </row>
    <row r="16" spans="2:9" ht="19.5" customHeight="1" x14ac:dyDescent="0.2">
      <c r="B16" s="102" t="s">
        <v>83</v>
      </c>
      <c r="C16" s="102"/>
      <c r="D16" s="102"/>
      <c r="E16" s="102"/>
      <c r="F16" s="10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3" t="s">
        <v>86</v>
      </c>
      <c r="B2" s="103"/>
      <c r="C2" s="103"/>
      <c r="D2" s="103"/>
      <c r="E2" s="103"/>
      <c r="F2" s="103"/>
      <c r="G2" s="103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4" t="s">
        <v>82</v>
      </c>
      <c r="B4" s="104"/>
      <c r="C4" s="104"/>
      <c r="D4" s="104"/>
      <c r="E4" s="104"/>
      <c r="F4" s="104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105">
        <f>'расход по дому ТР 15'!I12</f>
        <v>54.604199999999999</v>
      </c>
      <c r="E7" s="4">
        <v>4206.7700000000004</v>
      </c>
      <c r="F7" s="4">
        <v>0</v>
      </c>
      <c r="G7" s="105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106"/>
      <c r="E8" s="2">
        <v>0</v>
      </c>
      <c r="F8" s="2">
        <v>0</v>
      </c>
      <c r="G8" s="106"/>
    </row>
    <row r="9" spans="1:7" x14ac:dyDescent="0.2">
      <c r="A9" s="7" t="s">
        <v>63</v>
      </c>
      <c r="B9" s="2">
        <v>0</v>
      </c>
      <c r="C9" s="2">
        <v>0</v>
      </c>
      <c r="D9" s="106"/>
      <c r="E9" s="2">
        <v>0</v>
      </c>
      <c r="F9" s="2">
        <v>0</v>
      </c>
      <c r="G9" s="106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106"/>
      <c r="E10" s="2">
        <f>B10-C10</f>
        <v>446.56</v>
      </c>
      <c r="F10" s="2">
        <v>0</v>
      </c>
      <c r="G10" s="106"/>
    </row>
    <row r="11" spans="1:7" x14ac:dyDescent="0.2">
      <c r="A11" s="7" t="s">
        <v>65</v>
      </c>
      <c r="B11" s="2">
        <v>0</v>
      </c>
      <c r="C11" s="2">
        <v>0</v>
      </c>
      <c r="D11" s="106"/>
      <c r="E11" s="2">
        <v>0</v>
      </c>
      <c r="F11" s="2">
        <v>0</v>
      </c>
      <c r="G11" s="106"/>
    </row>
    <row r="12" spans="1:7" ht="13.5" thickBot="1" x14ac:dyDescent="0.25">
      <c r="A12" s="31" t="s">
        <v>66</v>
      </c>
      <c r="B12" s="2">
        <v>0</v>
      </c>
      <c r="C12" s="2">
        <v>0</v>
      </c>
      <c r="D12" s="107"/>
      <c r="E12" s="2">
        <v>0</v>
      </c>
      <c r="F12" s="2">
        <v>0</v>
      </c>
      <c r="G12" s="107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9">
        <f>G7</f>
        <v>3585.6757999999995</v>
      </c>
    </row>
    <row r="15" spans="1:7" ht="15.75" x14ac:dyDescent="0.25">
      <c r="A15" s="104" t="s">
        <v>84</v>
      </c>
      <c r="B15" s="104"/>
      <c r="C15" s="104"/>
      <c r="D15" s="104"/>
      <c r="E15" s="104"/>
      <c r="F15" s="104"/>
      <c r="G15" s="35">
        <f>G4+C13-D13</f>
        <v>77969.775800000003</v>
      </c>
    </row>
    <row r="17" spans="1:5" x14ac:dyDescent="0.2">
      <c r="A17" s="102" t="s">
        <v>83</v>
      </c>
      <c r="B17" s="102"/>
      <c r="C17" s="102"/>
      <c r="D17" s="102"/>
      <c r="E17" s="10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4" t="s">
        <v>85</v>
      </c>
      <c r="B1" s="114"/>
      <c r="C1" s="114"/>
      <c r="D1" s="114"/>
      <c r="E1" s="114"/>
      <c r="F1" s="114"/>
      <c r="G1" s="114"/>
      <c r="H1" s="114"/>
      <c r="I1" s="114"/>
    </row>
    <row r="2" spans="1:9" ht="16.5" customHeight="1" x14ac:dyDescent="0.2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17</v>
      </c>
      <c r="G2" s="117" t="s">
        <v>18</v>
      </c>
      <c r="H2" s="117" t="s">
        <v>19</v>
      </c>
      <c r="I2" s="117" t="s">
        <v>20</v>
      </c>
    </row>
    <row r="3" spans="1:9" ht="29.25" customHeight="1" thickBot="1" x14ac:dyDescent="0.25">
      <c r="A3" s="116"/>
      <c r="B3" s="118"/>
      <c r="C3" s="118"/>
      <c r="D3" s="118"/>
      <c r="E3" s="118"/>
      <c r="F3" s="118"/>
      <c r="G3" s="118"/>
      <c r="H3" s="118"/>
      <c r="I3" s="118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08" t="s">
        <v>21</v>
      </c>
      <c r="B11" s="109"/>
      <c r="C11" s="109"/>
      <c r="D11" s="109"/>
      <c r="E11" s="109"/>
      <c r="F11" s="109"/>
      <c r="G11" s="109"/>
      <c r="H11" s="110"/>
      <c r="I11" s="24">
        <f>'выборка 15'!M15+'выборка 15'!N15</f>
        <v>54.604199999999999</v>
      </c>
    </row>
    <row r="12" spans="1:9" ht="15.75" thickBot="1" x14ac:dyDescent="0.3">
      <c r="A12" s="111" t="s">
        <v>22</v>
      </c>
      <c r="B12" s="112"/>
      <c r="C12" s="112"/>
      <c r="D12" s="112"/>
      <c r="E12" s="112"/>
      <c r="F12" s="112"/>
      <c r="G12" s="112"/>
      <c r="H12" s="113"/>
      <c r="I12" s="25">
        <f>SUM(I4:I11)</f>
        <v>54.604199999999999</v>
      </c>
    </row>
    <row r="15" spans="1:9" x14ac:dyDescent="0.2">
      <c r="A15" s="102" t="s">
        <v>83</v>
      </c>
      <c r="B15" s="102"/>
      <c r="C15" s="102"/>
      <c r="D15" s="102"/>
      <c r="E15" s="10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21.85546875" customWidth="1"/>
  </cols>
  <sheetData>
    <row r="3" spans="1:4" ht="93.75" customHeight="1" x14ac:dyDescent="0.2">
      <c r="A3" s="119" t="s">
        <v>94</v>
      </c>
      <c r="B3" s="119"/>
      <c r="C3" s="119"/>
      <c r="D3" s="119"/>
    </row>
    <row r="5" spans="1:4" ht="13.5" thickBot="1" x14ac:dyDescent="0.25"/>
    <row r="6" spans="1:4" ht="31.5" x14ac:dyDescent="0.2">
      <c r="A6" s="53"/>
      <c r="B6" s="59" t="s">
        <v>56</v>
      </c>
      <c r="C6" s="59" t="s">
        <v>57</v>
      </c>
      <c r="D6" s="60" t="s">
        <v>58</v>
      </c>
    </row>
    <row r="7" spans="1:4" ht="28.5" customHeight="1" x14ac:dyDescent="0.25">
      <c r="A7" s="124" t="s">
        <v>95</v>
      </c>
      <c r="B7" s="120"/>
      <c r="C7" s="66">
        <v>97762.14</v>
      </c>
      <c r="D7" s="61"/>
    </row>
    <row r="8" spans="1:4" ht="33" customHeight="1" thickBot="1" x14ac:dyDescent="0.25">
      <c r="A8" s="62" t="s">
        <v>92</v>
      </c>
      <c r="B8" s="63">
        <v>33459.840000000004</v>
      </c>
      <c r="C8" s="63">
        <v>28279.7</v>
      </c>
      <c r="D8" s="125">
        <v>77372.053199999995</v>
      </c>
    </row>
    <row r="9" spans="1:4" ht="33" hidden="1" customHeight="1" thickBot="1" x14ac:dyDescent="0.25">
      <c r="A9" s="83" t="s">
        <v>93</v>
      </c>
      <c r="B9" s="84">
        <v>0</v>
      </c>
      <c r="C9" s="84">
        <v>0</v>
      </c>
      <c r="D9" s="126"/>
    </row>
    <row r="10" spans="1:4" ht="26.25" customHeight="1" thickBot="1" x14ac:dyDescent="0.3">
      <c r="A10" s="32" t="s">
        <v>67</v>
      </c>
      <c r="B10" s="64">
        <v>33459.840000000004</v>
      </c>
      <c r="C10" s="64">
        <v>126041.84</v>
      </c>
      <c r="D10" s="65">
        <v>77372.053199999995</v>
      </c>
    </row>
    <row r="11" spans="1:4" ht="34.5" customHeight="1" x14ac:dyDescent="0.2"/>
    <row r="12" spans="1:4" ht="15" customHeight="1" x14ac:dyDescent="0.25">
      <c r="A12" s="56" t="s">
        <v>96</v>
      </c>
      <c r="B12" s="56"/>
      <c r="C12" s="56"/>
      <c r="D12" s="67">
        <v>48669.786800000002</v>
      </c>
    </row>
    <row r="13" spans="1:4" ht="15.75" x14ac:dyDescent="0.25">
      <c r="A13" s="52"/>
      <c r="B13" s="52"/>
      <c r="C13" s="52"/>
      <c r="D13" s="52"/>
    </row>
    <row r="14" spans="1:4" x14ac:dyDescent="0.2">
      <c r="A14" s="57" t="s">
        <v>97</v>
      </c>
      <c r="B14" s="58"/>
      <c r="C14" s="58"/>
      <c r="D14" s="68">
        <v>50743</v>
      </c>
    </row>
    <row r="15" spans="1:4" ht="15.75" x14ac:dyDescent="0.25">
      <c r="A15" s="52"/>
      <c r="B15" s="52"/>
      <c r="C15" s="52"/>
      <c r="D15" s="52"/>
    </row>
    <row r="17" spans="1:4" x14ac:dyDescent="0.2">
      <c r="A17" s="54" t="s">
        <v>88</v>
      </c>
      <c r="B17" s="54"/>
      <c r="C17" s="54"/>
      <c r="D17" s="54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sqref="A1:XFD1048576"/>
    </sheetView>
  </sheetViews>
  <sheetFormatPr defaultRowHeight="12.75" x14ac:dyDescent="0.2"/>
  <cols>
    <col min="1" max="1" width="6.710937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23" t="s">
        <v>91</v>
      </c>
      <c r="B2" s="123"/>
      <c r="C2" s="123"/>
      <c r="D2" s="123"/>
      <c r="E2" s="123"/>
      <c r="F2" s="123"/>
    </row>
    <row r="3" spans="1:6" ht="17.25" x14ac:dyDescent="0.3">
      <c r="A3" s="123" t="s">
        <v>76</v>
      </c>
      <c r="B3" s="123"/>
      <c r="C3" s="123"/>
      <c r="D3" s="123"/>
      <c r="E3" s="123"/>
      <c r="F3" s="123"/>
    </row>
    <row r="4" spans="1:6" ht="17.25" x14ac:dyDescent="0.3">
      <c r="A4" s="123" t="s">
        <v>98</v>
      </c>
      <c r="B4" s="123"/>
      <c r="C4" s="123"/>
      <c r="D4" s="123"/>
      <c r="E4" s="123"/>
      <c r="F4" s="123"/>
    </row>
    <row r="5" spans="1:6" ht="13.5" thickBot="1" x14ac:dyDescent="0.25"/>
    <row r="6" spans="1:6" s="73" customFormat="1" ht="30.75" thickBot="1" x14ac:dyDescent="0.25">
      <c r="A6" s="69" t="s">
        <v>12</v>
      </c>
      <c r="B6" s="70" t="s">
        <v>13</v>
      </c>
      <c r="C6" s="71" t="s">
        <v>14</v>
      </c>
      <c r="D6" s="71" t="s">
        <v>70</v>
      </c>
      <c r="E6" s="71" t="s">
        <v>16</v>
      </c>
      <c r="F6" s="72" t="s">
        <v>71</v>
      </c>
    </row>
    <row r="7" spans="1:6" s="73" customFormat="1" x14ac:dyDescent="0.2">
      <c r="A7" s="36">
        <v>1</v>
      </c>
      <c r="B7" s="37">
        <v>2018</v>
      </c>
      <c r="C7" s="74" t="s">
        <v>99</v>
      </c>
      <c r="D7" s="75" t="s">
        <v>100</v>
      </c>
      <c r="E7" s="75" t="s">
        <v>89</v>
      </c>
      <c r="F7" s="76">
        <v>74257</v>
      </c>
    </row>
    <row r="8" spans="1:6" s="73" customFormat="1" x14ac:dyDescent="0.2">
      <c r="A8" s="36">
        <v>2</v>
      </c>
      <c r="B8" s="37">
        <v>2018</v>
      </c>
      <c r="C8" s="74" t="s">
        <v>99</v>
      </c>
      <c r="D8" s="75" t="s">
        <v>101</v>
      </c>
      <c r="E8" s="75" t="s">
        <v>102</v>
      </c>
      <c r="F8" s="76">
        <v>1990</v>
      </c>
    </row>
    <row r="9" spans="1:6" s="73" customFormat="1" ht="15.75" thickBot="1" x14ac:dyDescent="0.25">
      <c r="A9" s="77"/>
      <c r="B9" s="127" t="s">
        <v>72</v>
      </c>
      <c r="C9" s="128"/>
      <c r="D9" s="128"/>
      <c r="E9" s="128"/>
      <c r="F9" s="78">
        <v>1125.0532000000001</v>
      </c>
    </row>
    <row r="10" spans="1:6" s="73" customFormat="1" ht="15.75" thickBot="1" x14ac:dyDescent="0.3">
      <c r="A10" s="129" t="s">
        <v>73</v>
      </c>
      <c r="B10" s="130"/>
      <c r="C10" s="130"/>
      <c r="D10" s="79"/>
      <c r="E10" s="79"/>
      <c r="F10" s="80">
        <v>77372.053199999995</v>
      </c>
    </row>
    <row r="11" spans="1:6" x14ac:dyDescent="0.2">
      <c r="A11" s="121"/>
      <c r="B11" s="121"/>
      <c r="C11" s="122"/>
      <c r="D11" s="122"/>
      <c r="E11" s="122"/>
      <c r="F11" s="122"/>
    </row>
    <row r="15" spans="1:6" ht="15" x14ac:dyDescent="0.25">
      <c r="A15" s="55" t="s">
        <v>88</v>
      </c>
      <c r="B15" s="55"/>
      <c r="C15" s="55"/>
      <c r="D15" s="55"/>
      <c r="E15" s="55"/>
      <c r="F15" s="55"/>
    </row>
  </sheetData>
  <mergeCells count="6">
    <mergeCell ref="B9:E9"/>
    <mergeCell ref="A10:C10"/>
    <mergeCell ref="A11:F1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5.75" customHeight="1" x14ac:dyDescent="0.2">
      <c r="A2" s="119" t="s">
        <v>125</v>
      </c>
      <c r="B2" s="119"/>
      <c r="C2" s="119"/>
      <c r="D2" s="119"/>
    </row>
    <row r="3" spans="1:4" ht="23.25" x14ac:dyDescent="0.35">
      <c r="A3" s="81"/>
      <c r="B3" s="81"/>
      <c r="C3" s="81"/>
      <c r="D3" s="81"/>
    </row>
    <row r="4" spans="1:4" ht="13.5" thickBot="1" x14ac:dyDescent="0.25"/>
    <row r="5" spans="1:4" ht="31.5" x14ac:dyDescent="0.2">
      <c r="A5" s="53"/>
      <c r="B5" s="59" t="s">
        <v>56</v>
      </c>
      <c r="C5" s="59" t="s">
        <v>57</v>
      </c>
      <c r="D5" s="59" t="s">
        <v>58</v>
      </c>
    </row>
    <row r="6" spans="1:4" ht="23.25" customHeight="1" x14ac:dyDescent="0.2">
      <c r="A6" s="85" t="s">
        <v>103</v>
      </c>
      <c r="B6" s="86"/>
      <c r="C6" s="87">
        <v>99177.23666000001</v>
      </c>
      <c r="D6" s="86"/>
    </row>
    <row r="7" spans="1:4" ht="23.25" customHeight="1" x14ac:dyDescent="0.2">
      <c r="A7" s="12" t="s">
        <v>104</v>
      </c>
      <c r="B7" s="88">
        <v>75981.78</v>
      </c>
      <c r="C7" s="88">
        <v>89220.23</v>
      </c>
      <c r="D7" s="89">
        <v>39071.457040000001</v>
      </c>
    </row>
    <row r="8" spans="1:4" ht="25.5" x14ac:dyDescent="0.2">
      <c r="A8" s="3" t="s">
        <v>68</v>
      </c>
      <c r="B8" s="90">
        <v>0</v>
      </c>
      <c r="C8" s="90"/>
      <c r="D8" s="90">
        <v>13941.6</v>
      </c>
    </row>
    <row r="9" spans="1:4" ht="39" thickBot="1" x14ac:dyDescent="0.25">
      <c r="A9" s="3" t="s">
        <v>69</v>
      </c>
      <c r="B9" s="90">
        <v>0</v>
      </c>
      <c r="C9" s="90"/>
      <c r="D9" s="89">
        <v>5018.9759999999997</v>
      </c>
    </row>
    <row r="10" spans="1:4" ht="15.75" thickBot="1" x14ac:dyDescent="0.3">
      <c r="A10" s="32" t="s">
        <v>105</v>
      </c>
      <c r="B10" s="64">
        <v>75981.78</v>
      </c>
      <c r="C10" s="64">
        <v>188397.46666000001</v>
      </c>
      <c r="D10" s="91">
        <v>58032.033040000002</v>
      </c>
    </row>
    <row r="12" spans="1:4" ht="15.75" hidden="1" x14ac:dyDescent="0.25">
      <c r="A12" s="104" t="s">
        <v>106</v>
      </c>
      <c r="B12" s="104"/>
      <c r="C12" s="104"/>
      <c r="D12" s="92">
        <v>130365.43362</v>
      </c>
    </row>
    <row r="13" spans="1:4" ht="15" x14ac:dyDescent="0.25">
      <c r="A13" s="56" t="s">
        <v>107</v>
      </c>
      <c r="B13" s="56"/>
      <c r="C13" s="56"/>
      <c r="D13" s="67">
        <v>130365.43362</v>
      </c>
    </row>
    <row r="15" spans="1:4" ht="15.75" x14ac:dyDescent="0.25">
      <c r="A15" s="82"/>
      <c r="B15" s="82"/>
      <c r="C15" s="82"/>
      <c r="D15" s="82"/>
    </row>
    <row r="16" spans="1:4" ht="15.75" x14ac:dyDescent="0.25">
      <c r="A16" s="82"/>
      <c r="B16" s="82"/>
      <c r="C16" s="82"/>
      <c r="D16" s="82"/>
    </row>
    <row r="17" spans="1:4" x14ac:dyDescent="0.2">
      <c r="A17" s="57" t="s">
        <v>108</v>
      </c>
      <c r="B17" s="58"/>
      <c r="C17" s="58"/>
      <c r="D17" s="68">
        <v>29089.83</v>
      </c>
    </row>
    <row r="18" spans="1:4" ht="15.75" x14ac:dyDescent="0.25">
      <c r="A18" s="82"/>
      <c r="B18" s="82"/>
      <c r="C18" s="82"/>
      <c r="D18" s="82"/>
    </row>
    <row r="19" spans="1:4" ht="12.75" customHeight="1" x14ac:dyDescent="0.2">
      <c r="A19" s="54" t="s">
        <v>109</v>
      </c>
      <c r="B19" s="54"/>
      <c r="C19" s="54"/>
      <c r="D19" s="54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6.75" customHeight="1" thickBot="1" x14ac:dyDescent="0.25">
      <c r="A1" s="135" t="s">
        <v>126</v>
      </c>
      <c r="B1" s="135"/>
      <c r="C1" s="135"/>
      <c r="D1" s="135"/>
      <c r="E1" s="135"/>
      <c r="F1" s="135"/>
      <c r="G1" s="135"/>
      <c r="H1" s="135"/>
    </row>
    <row r="2" spans="1:8" ht="15.75" x14ac:dyDescent="0.25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20</v>
      </c>
      <c r="G2" s="136" t="s">
        <v>110</v>
      </c>
      <c r="H2" s="137"/>
    </row>
    <row r="3" spans="1:8" ht="16.5" thickBot="1" x14ac:dyDescent="0.3">
      <c r="A3" s="116"/>
      <c r="B3" s="118"/>
      <c r="C3" s="118"/>
      <c r="D3" s="118"/>
      <c r="E3" s="118"/>
      <c r="F3" s="118"/>
      <c r="G3" s="93" t="s">
        <v>111</v>
      </c>
      <c r="H3" s="94" t="s">
        <v>112</v>
      </c>
    </row>
    <row r="4" spans="1:8" x14ac:dyDescent="0.2">
      <c r="A4" s="95">
        <v>1</v>
      </c>
      <c r="B4" s="95">
        <v>2018</v>
      </c>
      <c r="C4" s="95" t="s">
        <v>113</v>
      </c>
      <c r="D4" s="96" t="s">
        <v>122</v>
      </c>
      <c r="E4" s="97" t="s">
        <v>123</v>
      </c>
      <c r="F4" s="98">
        <v>18746</v>
      </c>
      <c r="G4" s="8"/>
      <c r="H4" s="8"/>
    </row>
    <row r="5" spans="1:8" x14ac:dyDescent="0.2">
      <c r="A5" s="95">
        <v>2</v>
      </c>
      <c r="B5" s="95">
        <v>2018</v>
      </c>
      <c r="C5" s="95" t="s">
        <v>113</v>
      </c>
      <c r="D5" s="96" t="s">
        <v>114</v>
      </c>
      <c r="E5" s="97" t="s">
        <v>90</v>
      </c>
      <c r="F5" s="98">
        <v>613</v>
      </c>
      <c r="G5" s="8"/>
      <c r="H5" s="8"/>
    </row>
    <row r="6" spans="1:8" x14ac:dyDescent="0.2">
      <c r="A6" s="95">
        <v>3</v>
      </c>
      <c r="B6" s="95">
        <v>2018</v>
      </c>
      <c r="C6" s="95" t="s">
        <v>113</v>
      </c>
      <c r="D6" s="96"/>
      <c r="E6" s="97" t="s">
        <v>124</v>
      </c>
      <c r="F6" s="98">
        <v>2521</v>
      </c>
      <c r="G6" s="8"/>
      <c r="H6" s="8"/>
    </row>
    <row r="7" spans="1:8" x14ac:dyDescent="0.2">
      <c r="A7" s="95">
        <v>4</v>
      </c>
      <c r="B7" s="95">
        <v>2018</v>
      </c>
      <c r="C7" s="95" t="s">
        <v>115</v>
      </c>
      <c r="D7" s="96" t="s">
        <v>116</v>
      </c>
      <c r="E7" s="97" t="s">
        <v>117</v>
      </c>
      <c r="F7" s="98">
        <v>6073</v>
      </c>
      <c r="G7" s="8"/>
      <c r="H7" s="8"/>
    </row>
    <row r="8" spans="1:8" x14ac:dyDescent="0.2">
      <c r="A8" s="95">
        <v>5</v>
      </c>
      <c r="B8" s="95">
        <v>2018</v>
      </c>
      <c r="C8" s="95" t="s">
        <v>115</v>
      </c>
      <c r="D8" s="96" t="s">
        <v>118</v>
      </c>
      <c r="E8" s="97" t="s">
        <v>119</v>
      </c>
      <c r="F8" s="98">
        <v>2017</v>
      </c>
      <c r="G8" s="8"/>
      <c r="H8" s="8"/>
    </row>
    <row r="9" spans="1:8" x14ac:dyDescent="0.2">
      <c r="A9" s="95">
        <v>6</v>
      </c>
      <c r="B9" s="95">
        <v>2018</v>
      </c>
      <c r="C9" s="95" t="s">
        <v>120</v>
      </c>
      <c r="D9" s="96" t="s">
        <v>114</v>
      </c>
      <c r="E9" s="97" t="s">
        <v>121</v>
      </c>
      <c r="F9" s="98">
        <v>1645</v>
      </c>
      <c r="G9" s="8"/>
      <c r="H9" s="8"/>
    </row>
    <row r="10" spans="1:8" ht="13.5" thickBot="1" x14ac:dyDescent="0.25">
      <c r="A10" s="131" t="s">
        <v>21</v>
      </c>
      <c r="B10" s="132"/>
      <c r="C10" s="132"/>
      <c r="D10" s="132"/>
      <c r="E10" s="132"/>
      <c r="F10" s="98">
        <v>7456.4570400000002</v>
      </c>
      <c r="G10" s="8"/>
      <c r="H10" s="8"/>
    </row>
    <row r="11" spans="1:8" ht="15.75" thickBot="1" x14ac:dyDescent="0.3">
      <c r="A11" s="111" t="s">
        <v>22</v>
      </c>
      <c r="B11" s="112"/>
      <c r="C11" s="112"/>
      <c r="D11" s="112"/>
      <c r="E11" s="112"/>
      <c r="F11" s="99">
        <v>39071.457040000001</v>
      </c>
      <c r="G11" s="133"/>
      <c r="H11" s="134"/>
    </row>
    <row r="14" spans="1:8" ht="12.75" customHeight="1" x14ac:dyDescent="0.2">
      <c r="A14" s="54" t="s">
        <v>109</v>
      </c>
      <c r="B14" s="54"/>
      <c r="C14" s="54"/>
      <c r="D14" s="54"/>
      <c r="E14" s="54"/>
    </row>
  </sheetData>
  <mergeCells count="11">
    <mergeCell ref="A10:E10"/>
    <mergeCell ref="A11:E11"/>
    <mergeCell ref="G11:H11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отчетТР18</vt:lpstr>
      <vt:lpstr>расход по дому ТР18</vt:lpstr>
      <vt:lpstr>РиСотчет18</vt:lpstr>
      <vt:lpstr>РиС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2019-02-06T05:21:19Z</cp:lastPrinted>
  <dcterms:created xsi:type="dcterms:W3CDTF">2015-02-24T21:57:31Z</dcterms:created>
  <dcterms:modified xsi:type="dcterms:W3CDTF">2019-03-11T07:06:49Z</dcterms:modified>
</cp:coreProperties>
</file>