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ек. ремонт 18" sheetId="7" r:id="rId5"/>
    <sheet name="расход по дому ТР18" sheetId="8" r:id="rId6"/>
    <sheet name="отчет РиС18" sheetId="9" r:id="rId7"/>
    <sheet name="расход РиС18" sheetId="10" r:id="rId8"/>
    <sheet name="отчет сод. жилья" sheetId="5" state="hidden" r:id="rId9"/>
    <sheet name="расход по дому ТО" sheetId="6" state="hidden" r:id="rId10"/>
  </sheets>
  <externalReferences>
    <externalReference r:id="rId11"/>
  </externalReferences>
  <calcPr calcId="162913" refMode="R1C1"/>
</workbook>
</file>

<file path=xl/calcChain.xml><?xml version="1.0" encoding="utf-8"?>
<calcChain xmlns="http://schemas.openxmlformats.org/spreadsheetml/2006/main"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<sst xmlns="http://schemas.openxmlformats.org/spreadsheetml/2006/main" count="216" uniqueCount="151">
  <si>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</si>
  <si>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</si>
  <si>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</si>
  <si>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</si>
  <si>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</si>
  <si>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</si>
  <si>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</si>
  <si>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</si>
  <si>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</si>
  <si>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</si>
  <si>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</si>
  <si>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</si>
  <si>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</si>
  <si>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</si>
  <si>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</si>
  <si>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</si>
  <si>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</si>
  <si>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</si>
  <si>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</si>
  <si>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</si>
  <si>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</si>
  <si>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</si>
  <si>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</si>
  <si>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</si>
  <si>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</si>
  <si>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</si>
  <si>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</si>
  <si>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</si>
  <si>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</si>
  <si>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</si>
  <si>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</si>
  <si>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</si>
  <si>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</si>
  <si>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</si>
  <si>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</si>
  <si>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</si>
  <si>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</si>
  <si>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</si>
  <si>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</si>
  <si>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</si>
  <si>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</si>
  <si>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</si>
  <si>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</si>
  <si>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</si>
  <si>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</si>
  <si>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</si>
  <si>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</si>
  <si>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</si>
  <si>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</si>
  <si>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</si>
  <si>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</si>
  <si>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</si>
  <si>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</si>
  <si>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</si>
  <si>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</si>
  <si>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</si>
  <si>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</si>
  <si>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</si>
  <si>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</si>
  <si>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</si>
  <si>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</si>
  <si>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</si>
  <si>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</si>
  <si>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</si>
  <si>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</si>
  <si>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</si>
  <si>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</si>
  <si>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</si>
  <si>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</si>
  <si>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</si>
  <si>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</si>
  <si>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</si>
  <si>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</si>
  <si>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</si>
  <si>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</si>
  <si>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</si>
  <si>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</si>
  <si>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</si>
  <si>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</si>
  <si>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</si>
  <si>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</si>
  <si>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</si>
  <si>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</si>
  <si>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</si>
  <si>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</si>
  <si>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</si>
  <si>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</si>
  <si>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</si>
  <si>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</si>
  <si>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</si>
  <si>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</si>
  <si>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</si>
  <si>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</si>
  <si>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</si>
  <si>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</si>
  <si>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</si>
  <si>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</si>
  <si>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</si>
  <si>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</si>
  <si>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</si>
  <si>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</si>
  <si>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</si>
  <si>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</si>
  <si>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</si>
  <si>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</si>
  <si>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</si>
  <si>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</si>
  <si>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</si>
  <si>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</si>
  <si>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</si>
  <si>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</si>
  <si>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</si>
  <si>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</si>
  <si>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</si>
  <si>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</si>
  <si>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</si>
  <si>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</si>
  <si>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</si>
  <si>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</si>
  <si>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 xml:space="preserve"> Ремонт жилья</t>
  </si>
  <si>
    <t>территория</t>
  </si>
  <si>
    <t>сумма ден. средств</t>
  </si>
  <si>
    <t>Информация о собранных и израсходованных денежных средствах по статье " Ремонт Жилья" за период с 01.01.2018 г по 30.06.2018 г по адресу 10-й Переулок, 114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</si>
  <si>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</si>
  <si>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</si>
  <si>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 xml:space="preserve">Информация о выполненных работах по статье " Ремонт жилья" по адресу 10-Переулок, 114  за период 01.01.2018 г по 30.06.2018 г </t>
  </si>
  <si>
    <t>кв.13</t>
  </si>
  <si>
    <t>смена кабеля, АВ25</t>
  </si>
  <si>
    <t>изготовление и доставка пескопасты</t>
  </si>
  <si>
    <t>подвал ЦО</t>
  </si>
  <si>
    <t>июнь</t>
  </si>
  <si>
    <t>смена труб ф25мм</t>
  </si>
  <si>
    <t>дебиторская задолженность жителей по состоянию  на 01.01.2019 г. состовляет:</t>
  </si>
  <si>
    <t>переходящее сальдо на 01.07.2018 г</t>
  </si>
  <si>
    <t>сентябрь</t>
  </si>
  <si>
    <t>октябрь</t>
  </si>
  <si>
    <t>люк на крышу</t>
  </si>
  <si>
    <t>установка проушин, замка</t>
  </si>
  <si>
    <t>ЦО</t>
  </si>
  <si>
    <t>заполнение системы</t>
  </si>
  <si>
    <t>ноябрь</t>
  </si>
  <si>
    <t>кв.13,52-56 ЦО</t>
  </si>
  <si>
    <t>сброс воздуха</t>
  </si>
  <si>
    <t>декабрь</t>
  </si>
  <si>
    <t>дезинсекция блохи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</si>
  <si>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10-й Переулок, 114</t>
  </si>
  <si>
    <t xml:space="preserve"> Ремонт иСодержание  жилья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</si>
  <si>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10-й Переулок, 114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</si>
  <si>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</si>
  <si>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</si>
  <si>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переходящее сальдо на 01.01.18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</si>
</sst>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9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1" fillId="0" borderId="12" xfId="0" applyNumberFormat="1" applyFon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0" fontId="9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" fontId="0" fillId="0" borderId="4" xfId="0" applyNumberFormat="1" applyFill="1" applyBorder="1"/>
    <xf numFmtId="4" fontId="0" fillId="0" borderId="3" xfId="0" applyNumberFormat="1" applyFill="1" applyBorder="1"/>
    <xf numFmtId="0" fontId="6" fillId="0" borderId="16" xfId="0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9" fillId="0" borderId="0" xfId="0" applyNumberFormat="1" applyFont="1" applyFill="1"/>
    <xf numFmtId="0" fontId="0" fillId="0" borderId="15" xfId="0" applyBorder="1" applyAlignment="1">
      <alignment horizontal="center" vertical="center" wrapText="1"/>
    </xf>
    <xf numFmtId="4" fontId="0" fillId="0" borderId="4" xfId="0" applyNumberFormat="1" applyBorder="1"/>
    <xf numFmtId="4" fontId="0" fillId="0" borderId="3" xfId="0" applyNumberFormat="1" applyBorder="1"/>
    <xf numFmtId="4" fontId="4" fillId="0" borderId="20" xfId="0" applyNumberFormat="1" applyFont="1" applyBorder="1"/>
    <xf numFmtId="0" fontId="0" fillId="0" borderId="0" xfId="0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1" fillId="0" borderId="37" xfId="0" applyFont="1" applyBorder="1"/>
    <xf numFmtId="4" fontId="0" fillId="0" borderId="30" xfId="0" applyNumberForma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4" fontId="1" fillId="0" borderId="12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Border="1" applyAlignment="1"/>
    <xf numFmtId="0" fontId="0" fillId="0" borderId="1" xfId="0" applyFont="1" applyBorder="1" applyAlignment="1"/>
    <xf numFmtId="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4" fontId="4" fillId="0" borderId="40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86" t="s">
        <v>73</v>
      </c>
      <c r="B2" s="186"/>
      <c r="C2" s="186"/>
      <c r="D2" s="186"/>
      <c r="E2" s="186"/>
      <c r="F2" s="186"/>
      <c r="G2" s="186"/>
      <c r="H2" s="186"/>
    </row>
    <row r="3" spans="1:8" ht="17.25" x14ac:dyDescent="0.3">
      <c r="A3" s="186" t="s">
        <v>83</v>
      </c>
      <c r="B3" s="186"/>
      <c r="C3" s="186"/>
      <c r="D3" s="186"/>
      <c r="E3" s="186"/>
      <c r="F3" s="186"/>
      <c r="G3" s="186"/>
      <c r="H3" s="186"/>
    </row>
    <row r="4" spans="1:8" ht="17.25" x14ac:dyDescent="0.3">
      <c r="A4" s="186" t="s">
        <v>91</v>
      </c>
      <c r="B4" s="186"/>
      <c r="C4" s="186"/>
      <c r="D4" s="186"/>
      <c r="E4" s="186"/>
      <c r="F4" s="186"/>
      <c r="G4" s="186"/>
      <c r="H4" s="186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87" t="s">
        <v>77</v>
      </c>
      <c r="C16" s="188"/>
      <c r="D16" s="188"/>
      <c r="E16" s="188"/>
      <c r="F16" s="188"/>
      <c r="G16" s="189"/>
      <c r="H16" s="51">
        <f>'выборка 15'!AK15+'выборка 15'!AL15</f>
        <v>381.66555</v>
      </c>
    </row>
    <row r="17" spans="1:8" ht="15.75" thickBot="1" x14ac:dyDescent="0.3">
      <c r="A17" s="151" t="s">
        <v>78</v>
      </c>
      <c r="B17" s="152"/>
      <c r="C17" s="152"/>
      <c r="D17" s="52"/>
      <c r="E17" s="52"/>
      <c r="F17" s="52"/>
      <c r="G17" s="52"/>
      <c r="H17" s="53">
        <f>SUM(H7:H16)</f>
        <v>381.66555</v>
      </c>
    </row>
    <row r="18" spans="1:8" x14ac:dyDescent="0.2">
      <c r="A18" s="190"/>
      <c r="B18" s="190"/>
      <c r="C18" s="190"/>
      <c r="D18" s="190"/>
      <c r="E18" s="190"/>
      <c r="F18" s="190"/>
      <c r="G18" s="190"/>
      <c r="H18" s="190"/>
    </row>
    <row r="22" spans="1:8" ht="15" x14ac:dyDescent="0.25">
      <c r="A22" s="185" t="s">
        <v>87</v>
      </c>
      <c r="B22" s="185"/>
      <c r="C22" s="185"/>
      <c r="D22" s="185"/>
      <c r="E22" s="185"/>
      <c r="F22" s="185"/>
      <c r="G22" s="185"/>
      <c r="H22" s="185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35" t="s">
        <v>13</v>
      </c>
      <c r="C2" s="135"/>
      <c r="D2" s="135"/>
      <c r="E2" s="135"/>
      <c r="F2" s="135"/>
    </row>
    <row r="3" spans="2:9" ht="26.25" customHeight="1" x14ac:dyDescent="0.35">
      <c r="B3" s="134" t="s">
        <v>92</v>
      </c>
      <c r="C3" s="134"/>
      <c r="D3" s="134"/>
      <c r="E3" s="134"/>
      <c r="F3" s="134"/>
      <c r="G3" s="1"/>
      <c r="H3" s="1"/>
      <c r="I3" s="1"/>
    </row>
    <row r="4" spans="2:9" ht="30" customHeight="1" thickBot="1" x14ac:dyDescent="0.25">
      <c r="B4" s="134"/>
      <c r="C4" s="134"/>
      <c r="D4" s="134"/>
      <c r="E4" s="134"/>
      <c r="F4" s="134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36"/>
      <c r="C20" s="136"/>
      <c r="D20" s="136"/>
      <c r="E20" s="136"/>
      <c r="F20" s="136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41" t="s">
        <v>118</v>
      </c>
      <c r="B2" s="141"/>
      <c r="C2" s="141"/>
      <c r="D2" s="141"/>
      <c r="E2" s="141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42" t="s">
        <v>62</v>
      </c>
      <c r="E5" s="143"/>
    </row>
    <row r="6" spans="1:5" ht="15.75" x14ac:dyDescent="0.25">
      <c r="A6" s="144" t="s">
        <v>95</v>
      </c>
      <c r="B6" s="145"/>
      <c r="C6" s="77">
        <v>44536.49</v>
      </c>
      <c r="D6" s="146"/>
      <c r="E6" s="147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37">
        <f>'расход по дому ТР 15'!H27</f>
        <v>25405.045450000001</v>
      </c>
      <c r="E7" s="138"/>
    </row>
    <row r="8" spans="1:5" ht="25.5" x14ac:dyDescent="0.2">
      <c r="A8" s="3" t="s">
        <v>68</v>
      </c>
      <c r="B8" s="2">
        <v>0</v>
      </c>
      <c r="C8" s="2">
        <v>0</v>
      </c>
      <c r="D8" s="137">
        <f>'[1]январь 16'!$BC$12*7</f>
        <v>22769.292000000001</v>
      </c>
      <c r="E8" s="138"/>
    </row>
    <row r="9" spans="1:5" ht="39" thickBot="1" x14ac:dyDescent="0.25">
      <c r="A9" s="3" t="s">
        <v>69</v>
      </c>
      <c r="B9" s="2">
        <v>0</v>
      </c>
      <c r="C9" s="2">
        <v>0</v>
      </c>
      <c r="D9" s="137">
        <f>'[1]январь 16'!$BE$12*7</f>
        <v>1962.8700000000001</v>
      </c>
      <c r="E9" s="138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39">
        <f>SUM(D7:D9)</f>
        <v>50137.207450000009</v>
      </c>
      <c r="E10" s="140"/>
    </row>
    <row r="11" spans="1:5" ht="15" x14ac:dyDescent="0.25">
      <c r="A11" s="83" t="s">
        <v>114</v>
      </c>
      <c r="B11" s="83"/>
      <c r="C11" s="83"/>
      <c r="D11" s="83"/>
      <c r="E11" s="83">
        <v>45114.73</v>
      </c>
    </row>
    <row r="12" spans="1:5" ht="15.75" customHeight="1" x14ac:dyDescent="0.25">
      <c r="A12" s="83" t="s">
        <v>115</v>
      </c>
      <c r="B12" s="83"/>
      <c r="C12" s="83"/>
      <c r="D12" s="83"/>
      <c r="E12" s="83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54" t="s">
        <v>111</v>
      </c>
      <c r="B1" s="154"/>
      <c r="C1" s="154"/>
      <c r="D1" s="154"/>
      <c r="E1" s="154"/>
      <c r="F1" s="154"/>
      <c r="G1" s="154"/>
      <c r="H1" s="154"/>
    </row>
    <row r="2" spans="1:8" ht="16.5" customHeight="1" x14ac:dyDescent="0.2">
      <c r="A2" s="155" t="s">
        <v>16</v>
      </c>
      <c r="B2" s="157" t="s">
        <v>17</v>
      </c>
      <c r="C2" s="157" t="s">
        <v>18</v>
      </c>
      <c r="D2" s="157" t="s">
        <v>19</v>
      </c>
      <c r="E2" s="157" t="s">
        <v>20</v>
      </c>
      <c r="F2" s="157" t="s">
        <v>21</v>
      </c>
      <c r="G2" s="157" t="s">
        <v>22</v>
      </c>
      <c r="H2" s="157" t="s">
        <v>23</v>
      </c>
    </row>
    <row r="3" spans="1:8" ht="29.25" customHeight="1" thickBot="1" x14ac:dyDescent="0.25">
      <c r="A3" s="156"/>
      <c r="B3" s="158"/>
      <c r="C3" s="158"/>
      <c r="D3" s="158"/>
      <c r="E3" s="158"/>
      <c r="F3" s="158"/>
      <c r="G3" s="158"/>
      <c r="H3" s="158"/>
    </row>
    <row r="4" spans="1:8" x14ac:dyDescent="0.2">
      <c r="A4" s="5">
        <v>1</v>
      </c>
      <c r="B4" s="5">
        <v>2016</v>
      </c>
      <c r="C4" s="159" t="s">
        <v>96</v>
      </c>
      <c r="D4" s="160"/>
      <c r="E4" s="161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62" t="s">
        <v>97</v>
      </c>
      <c r="D5" s="163"/>
      <c r="E5" s="164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65" t="s">
        <v>98</v>
      </c>
      <c r="D6" s="166"/>
      <c r="E6" s="167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48" t="s">
        <v>25</v>
      </c>
      <c r="B26" s="149"/>
      <c r="C26" s="149"/>
      <c r="D26" s="149"/>
      <c r="E26" s="149"/>
      <c r="F26" s="149"/>
      <c r="G26" s="150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51" t="s">
        <v>26</v>
      </c>
      <c r="B27" s="152"/>
      <c r="C27" s="152"/>
      <c r="D27" s="152"/>
      <c r="E27" s="152"/>
      <c r="F27" s="152"/>
      <c r="G27" s="153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tabSelected="1" zoomScaleNormal="100" workbookViewId="0">
      <selection activeCell="B8" sqref="B8"/>
    </sheetView>
  </sheetViews>
  <sheetFormatPr defaultRowHeight="12.75" x14ac:dyDescent="0.2"/>
  <cols>
    <col min="1" max="1" width="27.28515625" customWidth="1"/>
    <col min="2" max="2" width="18.85546875" customWidth="1"/>
    <col min="3" max="3" width="21" customWidth="1"/>
    <col min="4" max="4" width="17.5703125" customWidth="1"/>
    <col min="5" max="5" width="16.28515625" customWidth="1"/>
  </cols>
  <sheetData>
    <row r="2" spans="1:5" ht="104.25" customHeight="1" x14ac:dyDescent="0.2">
      <c r="A2" s="141" t="s">
        <v>122</v>
      </c>
      <c r="B2" s="141"/>
      <c r="C2" s="141"/>
      <c r="D2" s="141"/>
      <c r="E2" s="141"/>
    </row>
    <row r="3" spans="1:5" ht="23.25" x14ac:dyDescent="0.35">
      <c r="A3" s="82"/>
      <c r="B3" s="82"/>
      <c r="C3" s="82"/>
      <c r="D3" s="82"/>
    </row>
    <row r="4" spans="1:5" ht="13.5" thickBot="1" x14ac:dyDescent="0.25"/>
    <row r="5" spans="1:5" ht="60" customHeight="1" x14ac:dyDescent="0.2">
      <c r="A5" s="76"/>
      <c r="B5" s="94" t="s">
        <v>60</v>
      </c>
      <c r="C5" s="94" t="s">
        <v>61</v>
      </c>
      <c r="D5" s="170" t="s">
        <v>62</v>
      </c>
      <c r="E5" s="171"/>
    </row>
    <row r="6" spans="1:5" ht="24" customHeight="1" x14ac:dyDescent="0.25">
      <c r="A6" s="144" t="s">
        <v>150</v>
      </c>
      <c r="B6" s="145"/>
      <c r="C6" s="88">
        <v>61637.13</v>
      </c>
      <c r="D6" s="146"/>
      <c r="E6" s="147"/>
    </row>
    <row r="7" spans="1:5" ht="18" customHeight="1" thickBot="1" x14ac:dyDescent="0.25">
      <c r="A7" s="12" t="s">
        <v>119</v>
      </c>
      <c r="B7" s="93">
        <v>73277.759999999995</v>
      </c>
      <c r="C7" s="93">
        <v>68978.080000000002</v>
      </c>
      <c r="D7" s="172">
        <v>7389.3099999999995</v>
      </c>
      <c r="E7" s="173"/>
    </row>
    <row r="8" spans="1:5" ht="22.5" customHeight="1" thickBot="1" x14ac:dyDescent="0.3">
      <c r="A8" s="30" t="s">
        <v>66</v>
      </c>
      <c r="B8" s="87">
        <v>73277.759999999995</v>
      </c>
      <c r="C8" s="87">
        <v>130615.20999999999</v>
      </c>
      <c r="D8" s="168">
        <v>7389.3099999999995</v>
      </c>
      <c r="E8" s="169"/>
    </row>
    <row r="9" spans="1:5" ht="22.5" customHeight="1" x14ac:dyDescent="0.25">
      <c r="A9" s="64"/>
      <c r="B9" s="95"/>
      <c r="C9" s="95"/>
      <c r="D9" s="96"/>
      <c r="E9" s="96"/>
    </row>
    <row r="10" spans="1:5" ht="15.75" x14ac:dyDescent="0.25">
      <c r="A10" s="83" t="s">
        <v>123</v>
      </c>
      <c r="B10" s="83"/>
      <c r="C10" s="83"/>
      <c r="D10" s="83"/>
      <c r="E10" s="97">
        <v>123225.9</v>
      </c>
    </row>
    <row r="13" spans="1:5" x14ac:dyDescent="0.2">
      <c r="A13" s="79" t="s">
        <v>124</v>
      </c>
      <c r="B13" s="79"/>
      <c r="C13" s="79"/>
      <c r="D13" s="80"/>
      <c r="E13" s="100">
        <v>33388.19</v>
      </c>
    </row>
    <row r="14" spans="1:5" x14ac:dyDescent="0.2">
      <c r="A14" s="79"/>
      <c r="B14" s="79"/>
      <c r="C14" s="79"/>
      <c r="D14" s="80"/>
      <c r="E14" s="100"/>
    </row>
    <row r="15" spans="1:5" x14ac:dyDescent="0.2">
      <c r="A15" s="79"/>
      <c r="B15" s="79"/>
      <c r="C15" s="79"/>
      <c r="D15" s="80"/>
      <c r="E15" s="100"/>
    </row>
    <row r="17" spans="1:4" x14ac:dyDescent="0.2">
      <c r="A17" s="81" t="s">
        <v>117</v>
      </c>
      <c r="B17" s="81"/>
      <c r="C17" s="81"/>
      <c r="D17" s="81"/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F5" sqref="F5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  <col min="7" max="7" width="18.5703125" customWidth="1"/>
  </cols>
  <sheetData>
    <row r="1" spans="1:6" ht="68.25" customHeight="1" x14ac:dyDescent="0.35">
      <c r="A1" s="154" t="s">
        <v>125</v>
      </c>
      <c r="B1" s="154"/>
      <c r="C1" s="154"/>
      <c r="D1" s="154"/>
      <c r="E1" s="154"/>
      <c r="F1" s="154"/>
    </row>
    <row r="2" spans="1:6" ht="34.5" customHeight="1" thickBot="1" x14ac:dyDescent="0.4">
      <c r="A2" s="90"/>
      <c r="B2" s="90"/>
      <c r="C2" s="90"/>
      <c r="D2" s="90"/>
      <c r="E2" s="90"/>
      <c r="F2" s="90"/>
    </row>
    <row r="3" spans="1:6" ht="16.5" customHeight="1" x14ac:dyDescent="0.2">
      <c r="A3" s="155" t="s">
        <v>16</v>
      </c>
      <c r="B3" s="157" t="s">
        <v>17</v>
      </c>
      <c r="C3" s="157" t="s">
        <v>18</v>
      </c>
      <c r="D3" s="157" t="s">
        <v>19</v>
      </c>
      <c r="E3" s="157" t="s">
        <v>20</v>
      </c>
      <c r="F3" s="157" t="s">
        <v>121</v>
      </c>
    </row>
    <row r="4" spans="1:6" ht="29.25" customHeight="1" thickBot="1" x14ac:dyDescent="0.25">
      <c r="A4" s="156"/>
      <c r="B4" s="158"/>
      <c r="C4" s="158"/>
      <c r="D4" s="158"/>
      <c r="E4" s="158"/>
      <c r="F4" s="158"/>
    </row>
    <row r="5" spans="1:6" x14ac:dyDescent="0.2">
      <c r="A5" s="2">
        <v>1</v>
      </c>
      <c r="B5" s="5">
        <v>2018</v>
      </c>
      <c r="C5" t="s">
        <v>99</v>
      </c>
      <c r="D5" s="2" t="s">
        <v>126</v>
      </c>
      <c r="E5" s="2" t="s">
        <v>127</v>
      </c>
      <c r="F5" s="85">
        <v>2027</v>
      </c>
    </row>
    <row r="6" spans="1:6" x14ac:dyDescent="0.2">
      <c r="A6" s="2">
        <v>2</v>
      </c>
      <c r="B6" s="5">
        <v>2018</v>
      </c>
      <c r="C6" s="2" t="s">
        <v>130</v>
      </c>
      <c r="D6" s="2" t="s">
        <v>129</v>
      </c>
      <c r="E6" s="2" t="s">
        <v>131</v>
      </c>
      <c r="F6" s="85">
        <v>2703</v>
      </c>
    </row>
    <row r="7" spans="1:6" ht="13.5" thickBot="1" x14ac:dyDescent="0.25">
      <c r="A7" s="148" t="s">
        <v>25</v>
      </c>
      <c r="B7" s="149"/>
      <c r="C7" s="149"/>
      <c r="D7" s="149"/>
      <c r="E7" s="149"/>
      <c r="F7" s="92">
        <v>2659.31</v>
      </c>
    </row>
    <row r="8" spans="1:6" ht="15.75" thickBot="1" x14ac:dyDescent="0.3">
      <c r="A8" s="151" t="s">
        <v>26</v>
      </c>
      <c r="B8" s="152"/>
      <c r="C8" s="152"/>
      <c r="D8" s="152"/>
      <c r="E8" s="152"/>
      <c r="F8" s="86">
        <v>7389.3099999999995</v>
      </c>
    </row>
    <row r="9" spans="1:6" ht="15" x14ac:dyDescent="0.25">
      <c r="A9" s="98"/>
      <c r="B9" s="98"/>
      <c r="C9" s="98"/>
      <c r="D9" s="98"/>
      <c r="E9" s="98"/>
      <c r="F9" s="99"/>
    </row>
    <row r="10" spans="1:6" ht="15" x14ac:dyDescent="0.25">
      <c r="A10" s="98"/>
      <c r="B10" s="98"/>
      <c r="C10" s="98"/>
      <c r="D10" s="98"/>
      <c r="E10" s="98"/>
      <c r="F10" s="99"/>
    </row>
    <row r="13" spans="1:6" ht="12.75" customHeight="1" x14ac:dyDescent="0.2">
      <c r="A13" s="81" t="s">
        <v>117</v>
      </c>
      <c r="B13" s="81"/>
      <c r="C13" s="81"/>
      <c r="D13" s="81"/>
      <c r="E13" s="81"/>
    </row>
  </sheetData>
  <mergeCells count="9">
    <mergeCell ref="A7:E7"/>
    <mergeCell ref="A8:E8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1" customWidth="1"/>
    <col min="3" max="3" width="22" customWidth="1"/>
    <col min="4" max="4" width="22.7109375" style="105" customWidth="1"/>
    <col min="5" max="5" width="9.42578125" bestFit="1" customWidth="1"/>
  </cols>
  <sheetData>
    <row r="2" spans="1:5" ht="104.25" customHeight="1" x14ac:dyDescent="0.2">
      <c r="A2" s="141" t="s">
        <v>145</v>
      </c>
      <c r="B2" s="174"/>
      <c r="C2" s="174"/>
      <c r="D2" s="174"/>
    </row>
    <row r="3" spans="1:5" ht="23.25" x14ac:dyDescent="0.35">
      <c r="A3" s="91"/>
      <c r="B3" s="91"/>
      <c r="C3" s="91"/>
      <c r="D3" s="91"/>
    </row>
    <row r="4" spans="1:5" ht="13.5" thickBot="1" x14ac:dyDescent="0.25"/>
    <row r="5" spans="1:5" ht="60" customHeight="1" x14ac:dyDescent="0.2">
      <c r="A5" s="101"/>
      <c r="B5" s="94" t="s">
        <v>60</v>
      </c>
      <c r="C5" s="94" t="s">
        <v>61</v>
      </c>
      <c r="D5" s="109" t="s">
        <v>62</v>
      </c>
    </row>
    <row r="6" spans="1:5" ht="15.75" x14ac:dyDescent="0.25">
      <c r="A6" s="110" t="s">
        <v>133</v>
      </c>
      <c r="B6" s="89"/>
      <c r="C6" s="88">
        <v>98042.752379999991</v>
      </c>
      <c r="D6" s="111"/>
    </row>
    <row r="7" spans="1:5" x14ac:dyDescent="0.2">
      <c r="A7" s="112" t="s">
        <v>146</v>
      </c>
      <c r="B7" s="103">
        <v>81521.460000000006</v>
      </c>
      <c r="C7" s="103">
        <v>166878.54999999999</v>
      </c>
      <c r="D7" s="113">
        <v>18281.677860000003</v>
      </c>
    </row>
    <row r="8" spans="1:5" ht="25.5" x14ac:dyDescent="0.2">
      <c r="A8" s="59" t="s">
        <v>68</v>
      </c>
      <c r="C8" s="85"/>
      <c r="D8" s="133">
        <v>30532.92</v>
      </c>
    </row>
    <row r="9" spans="1:5" ht="25.5" x14ac:dyDescent="0.2">
      <c r="A9" s="59" t="s">
        <v>69</v>
      </c>
      <c r="B9" s="85"/>
      <c r="C9" s="85"/>
      <c r="D9" s="113">
        <v>10991.851200000001</v>
      </c>
    </row>
    <row r="10" spans="1:5" ht="15.75" thickBot="1" x14ac:dyDescent="0.3">
      <c r="A10" s="84" t="s">
        <v>148</v>
      </c>
      <c r="B10" s="104">
        <v>81521.460000000006</v>
      </c>
      <c r="C10" s="104">
        <v>264921.30238000001</v>
      </c>
      <c r="D10" s="114">
        <v>59806.449059999999</v>
      </c>
    </row>
    <row r="11" spans="1:5" ht="15" x14ac:dyDescent="0.25">
      <c r="A11" s="64"/>
      <c r="B11" s="64"/>
      <c r="C11" s="64"/>
      <c r="D11" s="106"/>
    </row>
    <row r="12" spans="1:5" ht="29.25" customHeight="1" x14ac:dyDescent="0.25">
      <c r="A12" s="175" t="s">
        <v>149</v>
      </c>
      <c r="B12" s="175"/>
      <c r="C12" s="175"/>
      <c r="D12" s="108">
        <v>205114.85331999999</v>
      </c>
      <c r="E12" s="115"/>
    </row>
    <row r="14" spans="1:5" ht="16.5" customHeight="1" x14ac:dyDescent="0.2">
      <c r="A14" s="116" t="s">
        <v>132</v>
      </c>
      <c r="B14" s="117"/>
      <c r="C14" s="117"/>
      <c r="D14" s="118">
        <v>41043.68</v>
      </c>
    </row>
    <row r="16" spans="1:5" x14ac:dyDescent="0.2">
      <c r="A16" s="81" t="s">
        <v>117</v>
      </c>
      <c r="B16" s="81"/>
      <c r="C16" s="81"/>
      <c r="D16" s="107"/>
    </row>
  </sheetData>
  <mergeCells count="2">
    <mergeCell ref="A2:D2"/>
    <mergeCell ref="A12:C12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F14" sqref="F14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7" width="18.5703125" customWidth="1"/>
  </cols>
  <sheetData>
    <row r="1" spans="1:6" ht="93.75" customHeight="1" x14ac:dyDescent="0.2">
      <c r="A1" s="179" t="s">
        <v>147</v>
      </c>
      <c r="B1" s="179"/>
      <c r="C1" s="179"/>
      <c r="D1" s="179"/>
      <c r="E1" s="179"/>
      <c r="F1" s="179"/>
    </row>
    <row r="2" spans="1:6" ht="29.25" customHeight="1" thickBot="1" x14ac:dyDescent="0.4">
      <c r="A2" s="90"/>
      <c r="B2" s="90"/>
      <c r="C2" s="90"/>
      <c r="D2" s="90"/>
      <c r="E2" s="90"/>
      <c r="F2" s="90"/>
    </row>
    <row r="3" spans="1:6" ht="16.5" customHeight="1" x14ac:dyDescent="0.2">
      <c r="A3" s="155" t="s">
        <v>16</v>
      </c>
      <c r="B3" s="157" t="s">
        <v>17</v>
      </c>
      <c r="C3" s="157" t="s">
        <v>18</v>
      </c>
      <c r="D3" s="157" t="s">
        <v>19</v>
      </c>
      <c r="E3" s="157" t="s">
        <v>20</v>
      </c>
      <c r="F3" s="157" t="s">
        <v>23</v>
      </c>
    </row>
    <row r="4" spans="1:6" ht="29.25" customHeight="1" thickBot="1" x14ac:dyDescent="0.25">
      <c r="A4" s="156"/>
      <c r="B4" s="158"/>
      <c r="C4" s="158"/>
      <c r="D4" s="158"/>
      <c r="E4" s="158"/>
      <c r="F4" s="158"/>
    </row>
    <row r="5" spans="1:6" s="123" customFormat="1" x14ac:dyDescent="0.2">
      <c r="A5" s="129">
        <v>1</v>
      </c>
      <c r="B5" s="124">
        <v>2018</v>
      </c>
      <c r="C5" s="128" t="s">
        <v>134</v>
      </c>
      <c r="D5" s="125"/>
      <c r="E5" s="126" t="s">
        <v>144</v>
      </c>
      <c r="F5" s="102">
        <v>2081.1</v>
      </c>
    </row>
    <row r="6" spans="1:6" s="122" customFormat="1" x14ac:dyDescent="0.2">
      <c r="A6" s="129">
        <v>2</v>
      </c>
      <c r="B6" s="124">
        <v>2018</v>
      </c>
      <c r="C6" s="128" t="s">
        <v>135</v>
      </c>
      <c r="D6" s="125" t="s">
        <v>136</v>
      </c>
      <c r="E6" s="126" t="s">
        <v>137</v>
      </c>
      <c r="F6" s="102">
        <v>583</v>
      </c>
    </row>
    <row r="7" spans="1:6" x14ac:dyDescent="0.2">
      <c r="A7" s="129">
        <v>3</v>
      </c>
      <c r="B7" s="124">
        <v>2018</v>
      </c>
      <c r="C7" s="128" t="s">
        <v>135</v>
      </c>
      <c r="D7" s="125" t="s">
        <v>138</v>
      </c>
      <c r="E7" s="126" t="s">
        <v>139</v>
      </c>
      <c r="F7" s="102">
        <v>2732</v>
      </c>
    </row>
    <row r="8" spans="1:6" s="122" customFormat="1" x14ac:dyDescent="0.2">
      <c r="A8" s="129">
        <v>4</v>
      </c>
      <c r="B8" s="124">
        <v>2018</v>
      </c>
      <c r="C8" s="128" t="s">
        <v>140</v>
      </c>
      <c r="D8" s="125" t="s">
        <v>120</v>
      </c>
      <c r="E8" s="127" t="s">
        <v>128</v>
      </c>
      <c r="F8" s="102">
        <v>1626</v>
      </c>
    </row>
    <row r="9" spans="1:6" s="122" customFormat="1" x14ac:dyDescent="0.2">
      <c r="A9" s="129">
        <v>5</v>
      </c>
      <c r="B9" s="124">
        <v>2018</v>
      </c>
      <c r="C9" s="131" t="s">
        <v>140</v>
      </c>
      <c r="D9" s="125" t="s">
        <v>141</v>
      </c>
      <c r="E9" s="126" t="s">
        <v>142</v>
      </c>
      <c r="F9" s="102">
        <v>351</v>
      </c>
    </row>
    <row r="10" spans="1:6" x14ac:dyDescent="0.2">
      <c r="A10" s="129">
        <v>6</v>
      </c>
      <c r="B10" s="130">
        <v>2018</v>
      </c>
      <c r="C10" s="132" t="s">
        <v>143</v>
      </c>
      <c r="D10" s="125" t="s">
        <v>120</v>
      </c>
      <c r="E10" s="127" t="s">
        <v>128</v>
      </c>
      <c r="F10" s="102">
        <v>1958</v>
      </c>
    </row>
    <row r="11" spans="1:6" ht="13.5" thickBot="1" x14ac:dyDescent="0.25">
      <c r="A11" s="176" t="s">
        <v>25</v>
      </c>
      <c r="B11" s="177"/>
      <c r="C11" s="177"/>
      <c r="D11" s="177"/>
      <c r="E11" s="178"/>
      <c r="F11" s="102">
        <v>8950.5778600000012</v>
      </c>
    </row>
    <row r="12" spans="1:6" ht="15.75" thickBot="1" x14ac:dyDescent="0.3">
      <c r="A12" s="151" t="s">
        <v>26</v>
      </c>
      <c r="B12" s="152"/>
      <c r="C12" s="152"/>
      <c r="D12" s="152"/>
      <c r="E12" s="153"/>
      <c r="F12" s="119">
        <v>18281.677860000003</v>
      </c>
    </row>
    <row r="13" spans="1:6" ht="15" x14ac:dyDescent="0.25">
      <c r="A13" s="120"/>
      <c r="B13" s="120"/>
      <c r="C13" s="120"/>
      <c r="D13" s="120"/>
      <c r="E13" s="120"/>
      <c r="F13" s="121"/>
    </row>
    <row r="14" spans="1:6" ht="15" x14ac:dyDescent="0.25">
      <c r="A14" s="98"/>
      <c r="B14" s="98"/>
      <c r="C14" s="98"/>
      <c r="D14" s="98"/>
      <c r="E14" s="98"/>
      <c r="F14" s="99"/>
    </row>
    <row r="17" spans="1:5" ht="12.75" customHeight="1" x14ac:dyDescent="0.2">
      <c r="A17" s="81" t="s">
        <v>117</v>
      </c>
      <c r="B17" s="81"/>
      <c r="C17" s="81"/>
      <c r="D17" s="81"/>
      <c r="E17" s="81"/>
    </row>
  </sheetData>
  <mergeCells count="9">
    <mergeCell ref="A11:E11"/>
    <mergeCell ref="A12:E12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80" t="s">
        <v>88</v>
      </c>
      <c r="B3" s="180"/>
      <c r="C3" s="180"/>
      <c r="D3" s="180"/>
      <c r="E3" s="180"/>
      <c r="F3" s="180"/>
      <c r="G3" s="180"/>
    </row>
    <row r="5" spans="1:7" ht="15.75" x14ac:dyDescent="0.25">
      <c r="A5" s="181" t="s">
        <v>90</v>
      </c>
      <c r="B5" s="181"/>
      <c r="C5" s="181"/>
      <c r="D5" s="181"/>
      <c r="E5" s="181"/>
      <c r="F5" s="181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82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83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83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83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83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84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81" t="s">
        <v>89</v>
      </c>
      <c r="B16" s="181"/>
      <c r="C16" s="181"/>
      <c r="D16" s="181"/>
      <c r="E16" s="181"/>
      <c r="F16" s="181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81" t="s">
        <v>90</v>
      </c>
      <c r="B20" s="181"/>
      <c r="C20" s="181"/>
      <c r="D20" s="181"/>
      <c r="E20" s="181"/>
      <c r="F20" s="181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81" t="s">
        <v>89</v>
      </c>
      <c r="B24" s="181"/>
      <c r="C24" s="181"/>
      <c r="D24" s="181"/>
      <c r="E24" s="181"/>
      <c r="F24" s="181"/>
      <c r="G24" s="33">
        <f>G20+C22-D22</f>
        <v>3762.5099999999998</v>
      </c>
    </row>
    <row r="27" spans="1:7" x14ac:dyDescent="0.2">
      <c r="A27" s="136" t="s">
        <v>86</v>
      </c>
      <c r="B27" s="136"/>
      <c r="C27" s="136"/>
      <c r="D27" s="136"/>
      <c r="E27" s="13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18</vt:lpstr>
      <vt:lpstr>расход по дому ТР18</vt:lpstr>
      <vt:lpstr>отчет РиС18</vt:lpstr>
      <vt:lpstr>расход РиС18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2019-02-05T10:20:41Z</cp:lastPrinted>
  <dcterms:created xsi:type="dcterms:W3CDTF">2015-02-24T21:57:31Z</dcterms:created>
  <dcterms:modified xsi:type="dcterms:W3CDTF">2019-03-17T11:20:58Z</dcterms:modified>
</cp:coreProperties>
</file>