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8195" windowHeight="11265" firstSheet="2" activeTab="2"/>
  </bookViews>
  <sheets>
    <sheet name="общий отчет по дому за 15 г" sheetId="1" state="hidden" r:id="rId1"/>
    <sheet name="отчет тек. ремонт" sheetId="4" state="hidden" r:id="rId2"/>
    <sheet name="отчет ТР" sheetId="6" r:id="rId3"/>
    <sheet name="расход  ТР " sheetId="7" r:id="rId4"/>
    <sheet name="РиСотчет18" sheetId="12" r:id="rId5"/>
    <sheet name="РиСрасход18" sheetId="13" r:id="rId6"/>
  </sheets>
  <calcPr calcId="145621" refMode="R1C1"/>
</workbook>
</file>

<file path=xl/calcChain.xml><?xml version="1.0" encoding="utf-8"?>
<calcChain xmlns="http://schemas.openxmlformats.org/spreadsheetml/2006/main"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<sst xmlns="http://schemas.openxmlformats.org/spreadsheetml/2006/main" count="246" uniqueCount="137">
  <si>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</si>
  <si>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</si>
  <si>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</si>
  <si>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</si>
  <si>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</si>
  <si>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</si>
  <si>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</si>
  <si>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</si>
  <si>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</si>
  <si>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</si>
  <si>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</si>
  <si>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</si>
  <si>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</si>
  <si>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</si>
  <si>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</si>
  <si>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</si>
  <si>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</si>
  <si>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</si>
  <si>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</si>
  <si>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</si>
  <si>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</si>
  <si>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</si>
  <si>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</si>
  <si>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</si>
  <si>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адрес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</si>
  <si>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</si>
  <si>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</si>
  <si>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</si>
  <si>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</si>
  <si>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</si>
  <si>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</si>
  <si>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</si>
  <si>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</si>
  <si>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</si>
  <si>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</si>
  <si>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</si>
  <si>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</si>
  <si>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</si>
  <si>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</si>
  <si>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</si>
  <si>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</si>
  <si>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</si>
  <si>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</si>
  <si>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начислено,руб.Чехова 322</t>
  </si>
  <si>
    <t>оплачено,руб Чехова 322 А</t>
  </si>
  <si>
    <t xml:space="preserve">оплачено,руб Чехова 322 </t>
  </si>
  <si>
    <t>начислено,руб.Чехова 322 А</t>
  </si>
  <si>
    <t xml:space="preserve"> итого начислено,руб.</t>
  </si>
  <si>
    <t xml:space="preserve"> итого оплачено,руб</t>
  </si>
  <si>
    <t xml:space="preserve"> итого</t>
  </si>
  <si>
    <t>январь</t>
  </si>
  <si>
    <t>апрель</t>
  </si>
  <si>
    <t>ремонт жилого дома</t>
  </si>
  <si>
    <t>Генеральный директор ООО У0 "ТаганСервис"____________________________________________</t>
  </si>
  <si>
    <t>Адрес</t>
  </si>
  <si>
    <t>в т.ч. ремонт жилого дома(субабоненты)</t>
  </si>
  <si>
    <t>Чехова 322 А</t>
  </si>
  <si>
    <t>Чехова 322</t>
  </si>
  <si>
    <t>подвал ЦО</t>
  </si>
  <si>
    <t>территория</t>
  </si>
  <si>
    <t>подвал КНС</t>
  </si>
  <si>
    <t>июль</t>
  </si>
  <si>
    <t>подъезд 2</t>
  </si>
  <si>
    <t>август</t>
  </si>
  <si>
    <t>изготовление и установка решеток и двери</t>
  </si>
  <si>
    <t>октябрь</t>
  </si>
  <si>
    <t>ноябрь</t>
  </si>
  <si>
    <t>декабрь</t>
  </si>
  <si>
    <t>ремонт жилого дома (субабоненты)</t>
  </si>
  <si>
    <t>подвал</t>
  </si>
  <si>
    <t>дезинсекция</t>
  </si>
  <si>
    <t>ЦО</t>
  </si>
  <si>
    <t>гидравлические испытания</t>
  </si>
  <si>
    <t>ввод ЦО</t>
  </si>
  <si>
    <t>сентябрь</t>
  </si>
  <si>
    <t>сброс воздуха</t>
  </si>
  <si>
    <t>смена крана</t>
  </si>
  <si>
    <t>изготовление и доставка пескопасты</t>
  </si>
  <si>
    <t xml:space="preserve">Информация о выполненных работах по статье " Ремонт жилья" по адресу Чехова, 322, 322 А за период 01.01.2018 г по 31.05.2018 г </t>
  </si>
  <si>
    <t>МОП</t>
  </si>
  <si>
    <t>ремонт и смена дверей</t>
  </si>
  <si>
    <t>кв.25 ЦО</t>
  </si>
  <si>
    <t>смена труб ф20, 25 мм</t>
  </si>
  <si>
    <t>март</t>
  </si>
  <si>
    <t>балкон</t>
  </si>
  <si>
    <t>ремонт правого крыла</t>
  </si>
  <si>
    <t>кв.77</t>
  </si>
  <si>
    <t>смена труб ЦО ф25мм</t>
  </si>
  <si>
    <t>кв.71</t>
  </si>
  <si>
    <t>Дебиторская задолженность жителей по состоянию  на 01.01.2019 г. составляет:</t>
  </si>
  <si>
    <t>Остаток денежных средств дома по статье "Содержание жилья" на 31.12.2018 г</t>
  </si>
  <si>
    <t>Переходящее сальдо на 01.07.2018 г</t>
  </si>
  <si>
    <t>Информация о собранных и израсходованных денежных средствах по статье "Ремонт и Содержание Жилья" за период с 01.07.2018 г по 31.12.2018 г по адресу ул. Чехова, 322,322 А</t>
  </si>
  <si>
    <t xml:space="preserve">Информация о выполненных работах по статье "Ремонт и Содержание жилья" по адресу Чехова, 322, 322-А за период 01.07.2018 г по 31.12.2018 г </t>
  </si>
  <si>
    <t>цоколь</t>
  </si>
  <si>
    <t>бурение отверстий ф122мм</t>
  </si>
  <si>
    <t>водоотлив</t>
  </si>
  <si>
    <t>ремонт водоотлива</t>
  </si>
  <si>
    <t>ЦО и ввод</t>
  </si>
  <si>
    <t xml:space="preserve">ЦО </t>
  </si>
  <si>
    <t>покос травы</t>
  </si>
  <si>
    <t>КНС</t>
  </si>
  <si>
    <t>прочистка КНС</t>
  </si>
  <si>
    <t>выход КНС</t>
  </si>
  <si>
    <t>ввод ЦО и теплообменник</t>
  </si>
  <si>
    <t>устройство ограждения</t>
  </si>
  <si>
    <t>щитовая</t>
  </si>
  <si>
    <t>установка замка</t>
  </si>
  <si>
    <t>кв.28-31</t>
  </si>
  <si>
    <t>замена провода</t>
  </si>
  <si>
    <t>Чехова 322, 322 А</t>
  </si>
  <si>
    <t>заполнение системы</t>
  </si>
  <si>
    <t>кв.31</t>
  </si>
  <si>
    <t>смена труб ф100мм</t>
  </si>
  <si>
    <t>кв.173 КНС</t>
  </si>
  <si>
    <t>смена труб ф50мм</t>
  </si>
  <si>
    <t>подъезд 1 левое крыло</t>
  </si>
  <si>
    <t>монтаж провода</t>
  </si>
  <si>
    <t>выпуск КНС</t>
  </si>
  <si>
    <t>прочистка выпуска</t>
  </si>
  <si>
    <t>прогон стояков</t>
  </si>
  <si>
    <t>устр.полов из линолеума</t>
  </si>
  <si>
    <t>ремонт ступеней</t>
  </si>
  <si>
    <t>смена почтовых ящиков</t>
  </si>
  <si>
    <t>газовые плиты</t>
  </si>
  <si>
    <t>техобслуживание газового оборудования</t>
  </si>
  <si>
    <t>Чехова 322А</t>
  </si>
  <si>
    <t>лифт</t>
  </si>
  <si>
    <t>кв. 74ЦО</t>
  </si>
  <si>
    <t>смена труб ф20мм</t>
  </si>
  <si>
    <t>Чкехова 322</t>
  </si>
  <si>
    <t>демонтаж узла учета</t>
  </si>
  <si>
    <t>Ремонт и содержание жилого дома</t>
  </si>
  <si>
    <t>дебиторская задолженность жителей по состоянию  на 01.07.2018 г. составляет:</t>
  </si>
  <si>
    <t>Остаток денежных средств дома по статье "Ремонт жилья" на 30.06.2018 г</t>
  </si>
  <si>
    <t>Информация о собранных и израсходованных денежных средствах по статье " Ремонт Жилья" за период с 01.01.2018 г по 30.06.2018 г по адресу ул. Чехова, 322,  322 А</t>
  </si>
  <si>
    <t>Переходящее сальдо на 01.01.2018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</si>
</sst>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4" xfId="0" applyFont="1" applyBorder="1"/>
    <xf numFmtId="0" fontId="4" fillId="0" borderId="18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4" fillId="0" borderId="19" xfId="0" applyNumberFormat="1" applyFont="1" applyBorder="1"/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2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3" xfId="0" applyBorder="1"/>
    <xf numFmtId="0" fontId="1" fillId="0" borderId="29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4" fillId="0" borderId="0" xfId="0" applyFont="1" applyBorder="1"/>
    <xf numFmtId="2" fontId="4" fillId="0" borderId="0" xfId="0" applyNumberFormat="1" applyFont="1" applyBorder="1"/>
    <xf numFmtId="0" fontId="0" fillId="0" borderId="1" xfId="0" applyBorder="1" applyAlignment="1">
      <alignment wrapText="1"/>
    </xf>
    <xf numFmtId="2" fontId="0" fillId="0" borderId="26" xfId="0" applyNumberFormat="1" applyBorder="1"/>
    <xf numFmtId="2" fontId="0" fillId="0" borderId="28" xfId="0" applyNumberFormat="1" applyBorder="1"/>
    <xf numFmtId="2" fontId="0" fillId="0" borderId="23" xfId="0" applyNumberFormat="1" applyBorder="1"/>
    <xf numFmtId="0" fontId="0" fillId="0" borderId="12" xfId="0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5" fillId="0" borderId="22" xfId="0" applyFont="1" applyBorder="1" applyAlignment="1">
      <alignment horizontal="right" wrapText="1"/>
    </xf>
    <xf numFmtId="0" fontId="0" fillId="0" borderId="0" xfId="0" applyAlignment="1">
      <alignment horizontal="left" vertical="top"/>
    </xf>
    <xf numFmtId="2" fontId="0" fillId="0" borderId="0" xfId="0" applyNumberFormat="1"/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" fontId="0" fillId="0" borderId="3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4" fontId="4" fillId="0" borderId="11" xfId="0" applyNumberFormat="1" applyFont="1" applyBorder="1"/>
    <xf numFmtId="4" fontId="6" fillId="0" borderId="1" xfId="0" applyNumberFormat="1" applyFont="1" applyBorder="1" applyAlignment="1">
      <alignment wrapText="1"/>
    </xf>
    <xf numFmtId="4" fontId="4" fillId="0" borderId="0" xfId="0" applyNumberFormat="1" applyFont="1" applyBorder="1"/>
    <xf numFmtId="4" fontId="5" fillId="0" borderId="0" xfId="0" applyNumberFormat="1" applyFont="1" applyAlignment="1">
      <alignment wrapText="1"/>
    </xf>
    <xf numFmtId="4" fontId="7" fillId="0" borderId="0" xfId="0" applyNumberFormat="1" applyFont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23" xfId="0" applyNumberFormat="1" applyFont="1" applyBorder="1" applyAlignment="1">
      <alignment horizontal="right" wrapText="1"/>
    </xf>
    <xf numFmtId="4" fontId="1" fillId="0" borderId="19" xfId="0" applyNumberFormat="1" applyFont="1" applyBorder="1"/>
    <xf numFmtId="4" fontId="8" fillId="0" borderId="0" xfId="0" applyNumberFormat="1" applyFont="1" applyBorder="1"/>
    <xf numFmtId="0" fontId="0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4" fontId="4" fillId="0" borderId="19" xfId="0" applyNumberFormat="1" applyFont="1" applyBorder="1"/>
    <xf numFmtId="0" fontId="0" fillId="0" borderId="1" xfId="0" applyFill="1" applyBorder="1"/>
    <xf numFmtId="4" fontId="0" fillId="0" borderId="3" xfId="0" applyNumberFormat="1" applyBorder="1" applyAlignment="1">
      <alignment vertical="center"/>
    </xf>
    <xf numFmtId="0" fontId="9" fillId="0" borderId="0" xfId="0" applyFont="1"/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/>
    <xf numFmtId="0" fontId="5" fillId="0" borderId="0" xfId="0" applyFont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4" fontId="8" fillId="0" borderId="0" xfId="0" applyNumberFormat="1" applyFont="1"/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Fill="1" applyBorder="1"/>
    <xf numFmtId="4" fontId="11" fillId="0" borderId="4" xfId="0" applyNumberFormat="1" applyFont="1" applyBorder="1" applyAlignment="1">
      <alignment horizontal="right"/>
    </xf>
    <xf numFmtId="4" fontId="10" fillId="0" borderId="11" xfId="0" applyNumberFormat="1" applyFont="1" applyBorder="1"/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20" xfId="0" applyFont="1" applyFill="1" applyBorder="1"/>
    <xf numFmtId="0" fontId="11" fillId="0" borderId="0" xfId="0" applyFont="1" applyFill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3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4" fontId="0" fillId="0" borderId="33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wrapText="1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3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12" t="s">
        <v>13</v>
      </c>
      <c r="C2" s="112"/>
      <c r="D2" s="112"/>
      <c r="E2" s="112"/>
      <c r="F2" s="112"/>
    </row>
    <row r="3" spans="2:9" ht="26.25" customHeight="1" x14ac:dyDescent="0.35">
      <c r="B3" s="111" t="s">
        <v>41</v>
      </c>
      <c r="C3" s="111"/>
      <c r="D3" s="111"/>
      <c r="E3" s="111"/>
      <c r="F3" s="111"/>
      <c r="G3" s="1"/>
      <c r="H3" s="1"/>
      <c r="I3" s="1"/>
    </row>
    <row r="4" spans="2:9" ht="30" customHeight="1" thickBot="1" x14ac:dyDescent="0.25">
      <c r="B4" s="111"/>
      <c r="C4" s="111"/>
      <c r="D4" s="111"/>
      <c r="E4" s="111"/>
      <c r="F4" s="111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22" t="s">
        <v>1</v>
      </c>
      <c r="C6" s="23" t="e">
        <f>#REF!</f>
        <v>#REF!</v>
      </c>
      <c r="D6" s="23" t="e">
        <f>#REF!</f>
        <v>#REF!</v>
      </c>
      <c r="E6" s="23">
        <f>'отчет тек. ремонт'!E11</f>
        <v>93.16</v>
      </c>
      <c r="F6" s="33" t="e">
        <f>'отчет тек. ремонт'!G13</f>
        <v>#REF!</v>
      </c>
    </row>
    <row r="7" spans="2:9" x14ac:dyDescent="0.2">
      <c r="B7" s="24" t="s">
        <v>25</v>
      </c>
      <c r="C7" s="5" t="e">
        <f>#REF!</f>
        <v>#REF!</v>
      </c>
      <c r="D7" s="5" t="e">
        <f>#REF!</f>
        <v>#REF!</v>
      </c>
      <c r="E7" s="5" t="e">
        <f>#REF!</f>
        <v>#REF!</v>
      </c>
      <c r="F7" s="34" t="e">
        <f>#REF!</f>
        <v>#REF!</v>
      </c>
    </row>
    <row r="8" spans="2:9" ht="25.5" x14ac:dyDescent="0.2">
      <c r="B8" s="25" t="s">
        <v>2</v>
      </c>
      <c r="C8" s="2" t="e">
        <f>#REF!</f>
        <v>#REF!</v>
      </c>
      <c r="D8" s="10" t="e">
        <f>#REF!</f>
        <v>#REF!</v>
      </c>
      <c r="E8" s="2" t="e">
        <f>#REF!</f>
        <v>#REF!</v>
      </c>
      <c r="F8" s="35" t="e">
        <f>#REF!</f>
        <v>#REF!</v>
      </c>
    </row>
    <row r="9" spans="2:9" ht="51" x14ac:dyDescent="0.2">
      <c r="B9" s="25" t="s">
        <v>3</v>
      </c>
      <c r="C9" s="2" t="e">
        <f>#REF!</f>
        <v>#REF!</v>
      </c>
      <c r="D9" s="2" t="e">
        <f>#REF!</f>
        <v>#REF!</v>
      </c>
      <c r="E9" s="2">
        <v>0</v>
      </c>
      <c r="F9" s="26"/>
    </row>
    <row r="10" spans="2:9" x14ac:dyDescent="0.2">
      <c r="B10" s="25" t="s">
        <v>4</v>
      </c>
      <c r="C10" s="2"/>
      <c r="D10" s="2"/>
      <c r="E10" s="2">
        <v>0</v>
      </c>
      <c r="F10" s="26"/>
    </row>
    <row r="11" spans="2:9" ht="25.5" x14ac:dyDescent="0.2">
      <c r="B11" s="25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6">
        <v>0</v>
      </c>
    </row>
    <row r="12" spans="2:9" x14ac:dyDescent="0.2">
      <c r="B12" s="25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6">
        <v>0</v>
      </c>
    </row>
    <row r="13" spans="2:9" x14ac:dyDescent="0.2">
      <c r="B13" s="25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6">
        <v>0</v>
      </c>
    </row>
    <row r="14" spans="2:9" ht="25.5" x14ac:dyDescent="0.2">
      <c r="B14" s="25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6">
        <v>0</v>
      </c>
    </row>
    <row r="15" spans="2:9" ht="25.5" x14ac:dyDescent="0.2">
      <c r="B15" s="25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6">
        <v>0</v>
      </c>
    </row>
    <row r="16" spans="2:9" ht="26.25" thickBot="1" x14ac:dyDescent="0.25">
      <c r="B16" s="27" t="s">
        <v>10</v>
      </c>
      <c r="C16" s="28" t="e">
        <f>#REF!</f>
        <v>#REF!</v>
      </c>
      <c r="D16" s="28" t="e">
        <f>#REF!</f>
        <v>#REF!</v>
      </c>
      <c r="E16" s="28">
        <v>1943.09</v>
      </c>
      <c r="F16" s="29">
        <v>0</v>
      </c>
    </row>
    <row r="18" spans="2:6" ht="19.5" customHeight="1" x14ac:dyDescent="0.2">
      <c r="B18" s="113" t="s">
        <v>39</v>
      </c>
      <c r="C18" s="113"/>
      <c r="D18" s="113"/>
      <c r="E18" s="113"/>
      <c r="F18" s="11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14" t="s">
        <v>42</v>
      </c>
      <c r="B2" s="114"/>
      <c r="C2" s="114"/>
      <c r="D2" s="114"/>
      <c r="E2" s="114"/>
      <c r="F2" s="114"/>
      <c r="G2" s="114"/>
    </row>
    <row r="3" spans="1:7" ht="23.25" x14ac:dyDescent="0.35">
      <c r="A3" s="11"/>
      <c r="B3" s="11"/>
      <c r="C3" s="11"/>
      <c r="D3" s="11"/>
      <c r="E3" s="11"/>
      <c r="F3" s="11"/>
      <c r="G3" s="11"/>
    </row>
    <row r="4" spans="1:7" ht="15.75" x14ac:dyDescent="0.25">
      <c r="A4" s="115" t="s">
        <v>38</v>
      </c>
      <c r="B4" s="115"/>
      <c r="C4" s="115"/>
      <c r="D4" s="115"/>
      <c r="E4" s="115"/>
      <c r="F4" s="115"/>
      <c r="G4" s="12">
        <v>-5392.68</v>
      </c>
    </row>
    <row r="5" spans="1:7" ht="13.5" thickBot="1" x14ac:dyDescent="0.25"/>
    <row r="6" spans="1:7" ht="60" customHeight="1" thickBot="1" x14ac:dyDescent="0.3">
      <c r="A6" s="13"/>
      <c r="B6" s="14" t="s">
        <v>26</v>
      </c>
      <c r="C6" s="14" t="s">
        <v>27</v>
      </c>
      <c r="D6" s="14" t="s">
        <v>28</v>
      </c>
      <c r="E6" s="14" t="s">
        <v>29</v>
      </c>
      <c r="F6" s="14" t="s">
        <v>30</v>
      </c>
      <c r="G6" s="15" t="s">
        <v>31</v>
      </c>
    </row>
    <row r="7" spans="1:7" x14ac:dyDescent="0.2">
      <c r="A7" s="9" t="s">
        <v>1</v>
      </c>
      <c r="B7" s="5" t="e">
        <f>#REF!</f>
        <v>#REF!</v>
      </c>
      <c r="C7" s="5" t="e">
        <f>#REF!</f>
        <v>#REF!</v>
      </c>
      <c r="D7" s="116" t="e">
        <f>#REF!</f>
        <v>#REF!</v>
      </c>
      <c r="E7" s="5">
        <v>93.16</v>
      </c>
      <c r="F7" s="5">
        <v>0</v>
      </c>
      <c r="G7" s="116" t="e">
        <f>C11-D11</f>
        <v>#REF!</v>
      </c>
    </row>
    <row r="8" spans="1:7" x14ac:dyDescent="0.2">
      <c r="A8" s="8" t="s">
        <v>32</v>
      </c>
      <c r="B8" s="2">
        <v>0</v>
      </c>
      <c r="C8" s="2">
        <v>0</v>
      </c>
      <c r="D8" s="117"/>
      <c r="E8" s="2">
        <v>0</v>
      </c>
      <c r="F8" s="2">
        <v>0</v>
      </c>
      <c r="G8" s="117"/>
    </row>
    <row r="9" spans="1:7" x14ac:dyDescent="0.2">
      <c r="A9" s="9" t="s">
        <v>33</v>
      </c>
      <c r="B9" s="2" t="e">
        <f>#REF!</f>
        <v>#REF!</v>
      </c>
      <c r="C9" s="2" t="e">
        <f>#REF!</f>
        <v>#REF!</v>
      </c>
      <c r="D9" s="117"/>
      <c r="E9" s="2">
        <v>0</v>
      </c>
      <c r="F9" s="2">
        <v>0</v>
      </c>
      <c r="G9" s="117"/>
    </row>
    <row r="10" spans="1:7" ht="13.5" thickBot="1" x14ac:dyDescent="0.25">
      <c r="A10" s="16" t="s">
        <v>34</v>
      </c>
      <c r="B10" s="2">
        <v>0</v>
      </c>
      <c r="C10" s="2">
        <v>0</v>
      </c>
      <c r="D10" s="118"/>
      <c r="E10" s="2">
        <v>0</v>
      </c>
      <c r="F10" s="2">
        <v>0</v>
      </c>
      <c r="G10" s="118"/>
    </row>
    <row r="11" spans="1:7" ht="15.75" thickBot="1" x14ac:dyDescent="0.3">
      <c r="A11" s="17" t="s">
        <v>35</v>
      </c>
      <c r="B11" s="18" t="e">
        <f>SUM(B7:B10)</f>
        <v>#REF!</v>
      </c>
      <c r="C11" s="18" t="e">
        <f>SUM(C7:C10)</f>
        <v>#REF!</v>
      </c>
      <c r="D11" s="19" t="e">
        <f>SUM(D7)</f>
        <v>#REF!</v>
      </c>
      <c r="E11" s="18">
        <f>SUM(E7:E10)</f>
        <v>93.16</v>
      </c>
      <c r="F11" s="18">
        <f>SUM(F7:F10)</f>
        <v>0</v>
      </c>
      <c r="G11" s="21" t="e">
        <f>G7</f>
        <v>#REF!</v>
      </c>
    </row>
    <row r="13" spans="1:7" ht="15.75" x14ac:dyDescent="0.25">
      <c r="A13" s="115" t="s">
        <v>40</v>
      </c>
      <c r="B13" s="115"/>
      <c r="C13" s="115"/>
      <c r="D13" s="115"/>
      <c r="E13" s="115"/>
      <c r="F13" s="115"/>
      <c r="G13" s="20" t="e">
        <f>G4+C11-D11</f>
        <v>#REF!</v>
      </c>
    </row>
    <row r="15" spans="1:7" x14ac:dyDescent="0.2">
      <c r="A15" s="113" t="s">
        <v>39</v>
      </c>
      <c r="B15" s="113"/>
      <c r="C15" s="113"/>
      <c r="D15" s="113"/>
      <c r="E15" s="113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9"/>
  <sheetViews>
    <sheetView tabSelected="1" workbookViewId="0">
      <selection activeCell="A12" sqref="A12"/>
    </sheetView>
  </sheetViews>
  <sheetFormatPr defaultRowHeight="12.75" x14ac:dyDescent="0.2"/>
  <cols>
    <col min="1" max="1" width="31.28515625" customWidth="1"/>
    <col min="2" max="2" width="17.42578125" customWidth="1"/>
    <col min="3" max="3" width="15.5703125" customWidth="1"/>
    <col min="4" max="4" width="17.42578125" customWidth="1"/>
    <col min="5" max="5" width="15.85546875" customWidth="1"/>
    <col min="6" max="6" width="17.5703125" customWidth="1"/>
    <col min="7" max="7" width="16.5703125" customWidth="1"/>
    <col min="8" max="8" width="23.7109375" customWidth="1"/>
  </cols>
  <sheetData>
    <row r="3" spans="1:11" ht="76.5" customHeight="1" x14ac:dyDescent="0.2">
      <c r="A3" s="119" t="s">
        <v>135</v>
      </c>
      <c r="B3" s="119"/>
      <c r="C3" s="119"/>
      <c r="D3" s="119"/>
      <c r="E3" s="119"/>
      <c r="F3" s="119"/>
      <c r="G3" s="119"/>
      <c r="H3" s="119"/>
    </row>
    <row r="5" spans="1:11" ht="13.5" thickBot="1" x14ac:dyDescent="0.25"/>
    <row r="6" spans="1:11" ht="37.5" customHeight="1" x14ac:dyDescent="0.2">
      <c r="A6" s="36"/>
      <c r="B6" s="63" t="s">
        <v>43</v>
      </c>
      <c r="C6" s="63" t="s">
        <v>45</v>
      </c>
      <c r="D6" s="63" t="s">
        <v>46</v>
      </c>
      <c r="E6" s="63" t="s">
        <v>44</v>
      </c>
      <c r="F6" s="63" t="s">
        <v>47</v>
      </c>
      <c r="G6" s="63" t="s">
        <v>48</v>
      </c>
      <c r="H6" s="80" t="s">
        <v>28</v>
      </c>
    </row>
    <row r="7" spans="1:11" ht="15.75" x14ac:dyDescent="0.25">
      <c r="A7" s="120" t="s">
        <v>136</v>
      </c>
      <c r="B7" s="121"/>
      <c r="C7" s="39"/>
      <c r="D7" s="58"/>
      <c r="E7" s="37"/>
      <c r="F7" s="37"/>
      <c r="G7" s="49">
        <v>220140.04</v>
      </c>
      <c r="H7" s="81"/>
    </row>
    <row r="8" spans="1:11" ht="30" customHeight="1" thickBot="1" x14ac:dyDescent="0.25">
      <c r="A8" s="24" t="s">
        <v>52</v>
      </c>
      <c r="B8" s="45">
        <v>134365.6</v>
      </c>
      <c r="C8" s="45">
        <v>101864</v>
      </c>
      <c r="D8" s="45">
        <v>127403.18</v>
      </c>
      <c r="E8" s="45">
        <v>110438.54000000001</v>
      </c>
      <c r="F8" s="45">
        <v>261768.78</v>
      </c>
      <c r="G8" s="45">
        <v>212302.54</v>
      </c>
      <c r="H8" s="122">
        <v>192145.42</v>
      </c>
    </row>
    <row r="9" spans="1:11" ht="36" hidden="1" customHeight="1" thickBot="1" x14ac:dyDescent="0.25">
      <c r="A9" s="24" t="s">
        <v>68</v>
      </c>
      <c r="B9" s="45"/>
      <c r="C9" s="45"/>
      <c r="D9" s="45"/>
      <c r="E9" s="45"/>
      <c r="F9" s="45">
        <v>0</v>
      </c>
      <c r="G9" s="45">
        <v>0</v>
      </c>
      <c r="H9" s="123"/>
    </row>
    <row r="10" spans="1:11" ht="15" customHeight="1" thickBot="1" x14ac:dyDescent="0.3">
      <c r="A10" s="17" t="s">
        <v>49</v>
      </c>
      <c r="B10" s="48">
        <v>134365.6</v>
      </c>
      <c r="C10" s="48">
        <v>101864</v>
      </c>
      <c r="D10" s="48">
        <v>127403.18</v>
      </c>
      <c r="E10" s="48">
        <v>110438.54000000001</v>
      </c>
      <c r="F10" s="48">
        <v>261768.78</v>
      </c>
      <c r="G10" s="48">
        <v>432442.58</v>
      </c>
      <c r="H10" s="82">
        <v>192145.42</v>
      </c>
    </row>
    <row r="11" spans="1:11" ht="15" customHeight="1" x14ac:dyDescent="0.25">
      <c r="A11" s="30"/>
      <c r="B11" s="30"/>
      <c r="C11" s="30"/>
      <c r="D11" s="30"/>
      <c r="E11" s="30"/>
      <c r="F11" s="30"/>
      <c r="G11" s="30"/>
      <c r="H11" s="31"/>
    </row>
    <row r="12" spans="1:11" ht="15" customHeight="1" x14ac:dyDescent="0.25">
      <c r="A12" s="30"/>
      <c r="B12" s="30"/>
      <c r="C12" s="30"/>
      <c r="D12" s="30"/>
      <c r="E12" s="30"/>
      <c r="F12" s="30"/>
      <c r="G12" s="30"/>
      <c r="H12" s="31"/>
      <c r="K12" s="41"/>
    </row>
    <row r="13" spans="1:11" ht="15" customHeight="1" x14ac:dyDescent="0.25">
      <c r="A13" s="42" t="s">
        <v>134</v>
      </c>
      <c r="B13" s="42"/>
      <c r="C13" s="42"/>
      <c r="D13" s="42"/>
      <c r="E13" s="68">
        <v>240297.16</v>
      </c>
    </row>
    <row r="14" spans="1:11" ht="15" customHeight="1" x14ac:dyDescent="0.25">
      <c r="A14" s="42"/>
      <c r="B14" s="42"/>
      <c r="C14" s="42"/>
      <c r="D14" s="42"/>
      <c r="E14" s="68"/>
    </row>
    <row r="15" spans="1:11" ht="15" x14ac:dyDescent="0.25">
      <c r="A15" s="38" t="s">
        <v>133</v>
      </c>
      <c r="B15" s="38"/>
      <c r="C15" s="38"/>
      <c r="D15" s="38"/>
      <c r="E15" s="68">
        <v>909541.54</v>
      </c>
    </row>
    <row r="16" spans="1:11" ht="15" x14ac:dyDescent="0.25">
      <c r="A16" s="38"/>
      <c r="B16" s="38"/>
      <c r="C16" s="38"/>
      <c r="D16" s="38"/>
      <c r="E16" s="38"/>
      <c r="F16" s="38"/>
      <c r="G16" s="38"/>
      <c r="H16" s="50"/>
    </row>
    <row r="17" spans="1:8" ht="15" x14ac:dyDescent="0.25">
      <c r="A17" s="38"/>
      <c r="B17" s="38"/>
      <c r="C17" s="38"/>
      <c r="D17" s="38"/>
      <c r="E17" s="38"/>
      <c r="F17" s="38"/>
      <c r="G17" s="38"/>
      <c r="H17" s="50"/>
    </row>
    <row r="19" spans="1:8" x14ac:dyDescent="0.2">
      <c r="A19" s="124" t="s">
        <v>53</v>
      </c>
      <c r="B19" s="124"/>
      <c r="C19" s="124"/>
      <c r="D19" s="124"/>
      <c r="E19" s="124"/>
      <c r="F19" s="124"/>
      <c r="G19" s="124"/>
      <c r="H19" s="124"/>
    </row>
  </sheetData>
  <mergeCells count="4">
    <mergeCell ref="A3:H3"/>
    <mergeCell ref="A7:B7"/>
    <mergeCell ref="H8:H9"/>
    <mergeCell ref="A19:H19"/>
  </mergeCells>
  <pageMargins left="0.62" right="0.56000000000000005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sqref="A1:XFD1048576"/>
    </sheetView>
  </sheetViews>
  <sheetFormatPr defaultRowHeight="12.75" x14ac:dyDescent="0.2"/>
  <cols>
    <col min="1" max="1" width="7.7109375" style="77" customWidth="1"/>
    <col min="3" max="3" width="11.85546875" style="73" customWidth="1"/>
    <col min="4" max="4" width="18.7109375" customWidth="1"/>
    <col min="5" max="5" width="24.7109375" customWidth="1"/>
    <col min="6" max="6" width="68" customWidth="1"/>
    <col min="7" max="7" width="13.85546875" customWidth="1"/>
  </cols>
  <sheetData>
    <row r="1" spans="1:9" ht="69.75" customHeight="1" thickBot="1" x14ac:dyDescent="0.25">
      <c r="A1" s="127" t="s">
        <v>78</v>
      </c>
      <c r="B1" s="127"/>
      <c r="C1" s="127"/>
      <c r="D1" s="127"/>
      <c r="E1" s="127"/>
      <c r="F1" s="127"/>
      <c r="G1" s="127"/>
    </row>
    <row r="2" spans="1:9" ht="16.5" customHeight="1" x14ac:dyDescent="0.2">
      <c r="A2" s="128" t="s">
        <v>16</v>
      </c>
      <c r="B2" s="130" t="s">
        <v>17</v>
      </c>
      <c r="C2" s="130" t="s">
        <v>18</v>
      </c>
      <c r="D2" s="130" t="s">
        <v>24</v>
      </c>
      <c r="E2" s="130" t="s">
        <v>19</v>
      </c>
      <c r="F2" s="130" t="s">
        <v>20</v>
      </c>
      <c r="G2" s="132" t="s">
        <v>21</v>
      </c>
    </row>
    <row r="3" spans="1:9" ht="29.25" customHeight="1" thickBot="1" x14ac:dyDescent="0.25">
      <c r="A3" s="129"/>
      <c r="B3" s="131"/>
      <c r="C3" s="131"/>
      <c r="D3" s="131"/>
      <c r="E3" s="131"/>
      <c r="F3" s="131"/>
      <c r="G3" s="133"/>
    </row>
    <row r="4" spans="1:9" ht="12.75" customHeight="1" x14ac:dyDescent="0.2">
      <c r="A4" s="74">
        <v>1</v>
      </c>
      <c r="B4" s="43">
        <v>2018</v>
      </c>
      <c r="C4" s="43" t="s">
        <v>50</v>
      </c>
      <c r="D4" s="32" t="s">
        <v>57</v>
      </c>
      <c r="E4" s="2" t="s">
        <v>79</v>
      </c>
      <c r="F4" s="2" t="s">
        <v>80</v>
      </c>
      <c r="G4" s="64">
        <v>8067</v>
      </c>
    </row>
    <row r="5" spans="1:9" x14ac:dyDescent="0.2">
      <c r="A5" s="78">
        <v>2</v>
      </c>
      <c r="B5" s="57">
        <v>2018</v>
      </c>
      <c r="C5" s="69" t="s">
        <v>50</v>
      </c>
      <c r="D5" s="32" t="s">
        <v>57</v>
      </c>
      <c r="E5" s="55" t="s">
        <v>81</v>
      </c>
      <c r="F5" s="55" t="s">
        <v>82</v>
      </c>
      <c r="G5" s="66">
        <v>1647</v>
      </c>
      <c r="I5" s="40"/>
    </row>
    <row r="6" spans="1:9" x14ac:dyDescent="0.2">
      <c r="A6" s="74">
        <v>3</v>
      </c>
      <c r="B6" s="43">
        <v>2018</v>
      </c>
      <c r="C6" s="43" t="s">
        <v>83</v>
      </c>
      <c r="D6" s="32" t="s">
        <v>57</v>
      </c>
      <c r="E6" s="2" t="s">
        <v>84</v>
      </c>
      <c r="F6" s="2" t="s">
        <v>64</v>
      </c>
      <c r="G6" s="64">
        <v>9859</v>
      </c>
    </row>
    <row r="7" spans="1:9" x14ac:dyDescent="0.2">
      <c r="A7" s="78">
        <v>4</v>
      </c>
      <c r="B7" s="43">
        <v>2018</v>
      </c>
      <c r="C7" s="43" t="s">
        <v>51</v>
      </c>
      <c r="D7" s="32" t="s">
        <v>57</v>
      </c>
      <c r="E7" s="2" t="s">
        <v>62</v>
      </c>
      <c r="F7" s="2" t="s">
        <v>85</v>
      </c>
      <c r="G7" s="64">
        <v>157675</v>
      </c>
    </row>
    <row r="8" spans="1:9" x14ac:dyDescent="0.2">
      <c r="A8" s="74">
        <v>5</v>
      </c>
      <c r="B8" s="43">
        <v>2018</v>
      </c>
      <c r="C8" s="43" t="s">
        <v>51</v>
      </c>
      <c r="D8" s="32" t="s">
        <v>56</v>
      </c>
      <c r="E8" s="2" t="s">
        <v>86</v>
      </c>
      <c r="F8" s="2" t="s">
        <v>87</v>
      </c>
      <c r="G8" s="64">
        <v>959</v>
      </c>
    </row>
    <row r="9" spans="1:9" x14ac:dyDescent="0.2">
      <c r="A9" s="78">
        <v>6</v>
      </c>
      <c r="B9" s="43">
        <v>2018</v>
      </c>
      <c r="C9" s="43" t="s">
        <v>51</v>
      </c>
      <c r="D9" s="32" t="s">
        <v>57</v>
      </c>
      <c r="E9" s="83" t="s">
        <v>88</v>
      </c>
      <c r="F9" s="2" t="s">
        <v>87</v>
      </c>
      <c r="G9" s="64">
        <v>864</v>
      </c>
    </row>
    <row r="10" spans="1:9" ht="13.5" thickBot="1" x14ac:dyDescent="0.25">
      <c r="A10" s="125" t="s">
        <v>22</v>
      </c>
      <c r="B10" s="126"/>
      <c r="C10" s="126"/>
      <c r="D10" s="126"/>
      <c r="E10" s="59"/>
      <c r="F10" s="60"/>
      <c r="G10" s="65">
        <v>13074.42</v>
      </c>
    </row>
    <row r="11" spans="1:9" ht="15.75" thickBot="1" x14ac:dyDescent="0.3">
      <c r="A11" s="75" t="s">
        <v>23</v>
      </c>
      <c r="B11" s="61"/>
      <c r="C11" s="70"/>
      <c r="D11" s="61"/>
      <c r="E11" s="61"/>
      <c r="F11" s="62"/>
      <c r="G11" s="67">
        <v>192145.42</v>
      </c>
    </row>
    <row r="12" spans="1:9" ht="15" x14ac:dyDescent="0.25">
      <c r="A12" s="76"/>
      <c r="B12" s="53"/>
      <c r="C12" s="71"/>
      <c r="D12" s="53"/>
      <c r="E12" s="53"/>
      <c r="F12" s="53"/>
      <c r="G12" s="54"/>
    </row>
    <row r="13" spans="1:9" ht="15" x14ac:dyDescent="0.25">
      <c r="A13" s="76"/>
      <c r="B13" s="53"/>
      <c r="C13" s="71"/>
      <c r="D13" s="53"/>
      <c r="E13" s="53"/>
      <c r="F13" s="53"/>
      <c r="G13" s="54"/>
    </row>
    <row r="14" spans="1:9" ht="15" x14ac:dyDescent="0.25">
      <c r="A14" s="76"/>
      <c r="B14" s="53"/>
      <c r="C14" s="71"/>
      <c r="D14" s="53"/>
      <c r="E14" s="53"/>
      <c r="F14" s="53"/>
      <c r="G14" s="54"/>
    </row>
    <row r="16" spans="1:9" x14ac:dyDescent="0.2">
      <c r="A16" s="79" t="s">
        <v>53</v>
      </c>
      <c r="B16" s="56"/>
      <c r="C16" s="72"/>
      <c r="D16" s="56"/>
      <c r="E16" s="56"/>
      <c r="F16" s="56"/>
      <c r="G16" s="56"/>
    </row>
    <row r="21" spans="8:8" ht="12.75" customHeight="1" x14ac:dyDescent="0.2">
      <c r="H21" s="44"/>
    </row>
  </sheetData>
  <sortState ref="A5:G28">
    <sortCondition ref="A5:A28"/>
  </sortState>
  <mergeCells count="9">
    <mergeCell ref="A10:D10"/>
    <mergeCell ref="A1:G1"/>
    <mergeCell ref="A2:A3"/>
    <mergeCell ref="B2:B3"/>
    <mergeCell ref="C2:C3"/>
    <mergeCell ref="E2:E3"/>
    <mergeCell ref="F2:F3"/>
    <mergeCell ref="D2:D3"/>
    <mergeCell ref="G2:G3"/>
  </mergeCells>
  <pageMargins left="0.7" right="0.7" top="0.4" bottom="0.28000000000000003" header="0.3" footer="0.2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0"/>
  <sheetViews>
    <sheetView workbookViewId="0">
      <selection activeCell="H15" sqref="H15"/>
    </sheetView>
  </sheetViews>
  <sheetFormatPr defaultRowHeight="12.75" x14ac:dyDescent="0.2"/>
  <cols>
    <col min="1" max="1" width="36.140625" customWidth="1"/>
    <col min="2" max="2" width="17.42578125" customWidth="1"/>
    <col min="3" max="3" width="15.5703125" customWidth="1"/>
    <col min="4" max="4" width="16.85546875" customWidth="1"/>
    <col min="5" max="5" width="15.140625" customWidth="1"/>
    <col min="6" max="6" width="17.5703125" customWidth="1"/>
    <col min="7" max="7" width="15.140625" customWidth="1"/>
    <col min="8" max="8" width="24.5703125" customWidth="1"/>
  </cols>
  <sheetData>
    <row r="3" spans="1:11" ht="63" customHeight="1" x14ac:dyDescent="0.2">
      <c r="A3" s="119" t="s">
        <v>92</v>
      </c>
      <c r="B3" s="119"/>
      <c r="C3" s="119"/>
      <c r="D3" s="119"/>
      <c r="E3" s="119"/>
      <c r="F3" s="119"/>
      <c r="G3" s="119"/>
      <c r="H3" s="119"/>
    </row>
    <row r="5" spans="1:11" ht="13.5" thickBot="1" x14ac:dyDescent="0.25"/>
    <row r="6" spans="1:11" ht="42" customHeight="1" x14ac:dyDescent="0.2">
      <c r="A6" s="90"/>
      <c r="B6" s="63" t="s">
        <v>43</v>
      </c>
      <c r="C6" s="63" t="s">
        <v>45</v>
      </c>
      <c r="D6" s="63" t="s">
        <v>46</v>
      </c>
      <c r="E6" s="63" t="s">
        <v>44</v>
      </c>
      <c r="F6" s="63" t="s">
        <v>47</v>
      </c>
      <c r="G6" s="63" t="s">
        <v>48</v>
      </c>
      <c r="H6" s="63" t="s">
        <v>28</v>
      </c>
    </row>
    <row r="7" spans="1:11" ht="15.75" x14ac:dyDescent="0.25">
      <c r="A7" s="134" t="s">
        <v>91</v>
      </c>
      <c r="B7" s="121"/>
      <c r="C7" s="39"/>
      <c r="D7" s="89"/>
      <c r="E7" s="37"/>
      <c r="F7" s="37"/>
      <c r="G7" s="49">
        <v>548669.49</v>
      </c>
      <c r="H7" s="37"/>
    </row>
    <row r="8" spans="1:11" ht="30" customHeight="1" x14ac:dyDescent="0.2">
      <c r="A8" s="4" t="s">
        <v>132</v>
      </c>
      <c r="B8" s="84">
        <v>303299.90000000002</v>
      </c>
      <c r="C8" s="84">
        <v>301106.76999999996</v>
      </c>
      <c r="D8" s="84">
        <v>236949.68</v>
      </c>
      <c r="E8" s="84">
        <v>232804.06999999998</v>
      </c>
      <c r="F8" s="84">
        <v>540249.58000000007</v>
      </c>
      <c r="G8" s="84">
        <v>533910.84</v>
      </c>
      <c r="H8" s="135">
        <v>336253.26</v>
      </c>
    </row>
    <row r="9" spans="1:11" ht="36" hidden="1" customHeight="1" x14ac:dyDescent="0.2">
      <c r="A9" s="4" t="s">
        <v>55</v>
      </c>
      <c r="B9" s="45"/>
      <c r="C9" s="45"/>
      <c r="D9" s="45"/>
      <c r="E9" s="45"/>
      <c r="F9" s="45"/>
      <c r="G9" s="45"/>
      <c r="H9" s="136"/>
    </row>
    <row r="10" spans="1:11" ht="33" customHeight="1" x14ac:dyDescent="0.2">
      <c r="A10" s="3" t="s">
        <v>36</v>
      </c>
      <c r="B10" s="46"/>
      <c r="C10" s="46"/>
      <c r="D10" s="46"/>
      <c r="E10" s="46"/>
      <c r="F10" s="45"/>
      <c r="G10" s="45"/>
      <c r="H10" s="47">
        <v>96098</v>
      </c>
    </row>
    <row r="11" spans="1:11" ht="31.5" customHeight="1" thickBot="1" x14ac:dyDescent="0.25">
      <c r="A11" s="3" t="s">
        <v>37</v>
      </c>
      <c r="B11" s="46"/>
      <c r="C11" s="46"/>
      <c r="D11" s="46"/>
      <c r="E11" s="46"/>
      <c r="F11" s="45"/>
      <c r="G11" s="45"/>
      <c r="H11" s="47">
        <v>34595.279999999999</v>
      </c>
    </row>
    <row r="12" spans="1:11" ht="15" customHeight="1" thickBot="1" x14ac:dyDescent="0.3">
      <c r="A12" s="17" t="s">
        <v>49</v>
      </c>
      <c r="B12" s="48">
        <v>303299.90000000002</v>
      </c>
      <c r="C12" s="48">
        <v>301106.76999999996</v>
      </c>
      <c r="D12" s="48">
        <v>236949.68</v>
      </c>
      <c r="E12" s="48">
        <v>232804.06999999998</v>
      </c>
      <c r="F12" s="48">
        <v>540249.58000000007</v>
      </c>
      <c r="G12" s="48">
        <v>1082580.33</v>
      </c>
      <c r="H12" s="48">
        <v>466946.54000000004</v>
      </c>
    </row>
    <row r="13" spans="1:11" ht="15" customHeight="1" x14ac:dyDescent="0.25">
      <c r="A13" s="30"/>
      <c r="B13" s="30"/>
      <c r="C13" s="30"/>
      <c r="D13" s="30"/>
      <c r="E13" s="30"/>
      <c r="F13" s="30"/>
      <c r="G13" s="30"/>
      <c r="H13" s="31"/>
    </row>
    <row r="14" spans="1:11" ht="15" customHeight="1" x14ac:dyDescent="0.25">
      <c r="A14" s="30"/>
      <c r="B14" s="30"/>
      <c r="C14" s="30"/>
      <c r="D14" s="30"/>
      <c r="E14" s="30"/>
      <c r="F14" s="30"/>
      <c r="G14" s="30"/>
      <c r="H14" s="31"/>
      <c r="K14" s="41"/>
    </row>
    <row r="15" spans="1:11" ht="15" customHeight="1" x14ac:dyDescent="0.25">
      <c r="A15" s="137" t="s">
        <v>90</v>
      </c>
      <c r="B15" s="137"/>
      <c r="C15" s="137"/>
      <c r="D15" s="137"/>
      <c r="E15" s="137"/>
      <c r="F15" s="30"/>
      <c r="G15" s="30"/>
      <c r="H15" s="50">
        <v>615633.79</v>
      </c>
    </row>
    <row r="16" spans="1:11" ht="15.75" customHeight="1" x14ac:dyDescent="0.25">
      <c r="F16" s="88"/>
      <c r="G16" s="88"/>
      <c r="H16" s="51"/>
    </row>
    <row r="17" spans="1:8" ht="15" x14ac:dyDescent="0.25">
      <c r="A17" s="137" t="s">
        <v>89</v>
      </c>
      <c r="B17" s="137"/>
      <c r="C17" s="137"/>
      <c r="D17" s="137"/>
      <c r="E17" s="137"/>
      <c r="F17" s="38"/>
      <c r="G17" s="38"/>
      <c r="H17" s="91">
        <v>937652.58</v>
      </c>
    </row>
    <row r="18" spans="1:8" x14ac:dyDescent="0.2">
      <c r="A18" s="38"/>
      <c r="B18" s="38"/>
      <c r="C18" s="38"/>
      <c r="D18" s="38"/>
      <c r="E18" s="38"/>
      <c r="F18" s="38"/>
      <c r="G18" s="38"/>
      <c r="H18" s="52"/>
    </row>
    <row r="20" spans="1:8" x14ac:dyDescent="0.2">
      <c r="A20" s="124" t="s">
        <v>53</v>
      </c>
      <c r="B20" s="124"/>
      <c r="C20" s="124"/>
      <c r="D20" s="124"/>
      <c r="E20" s="124"/>
      <c r="F20" s="124"/>
      <c r="G20" s="124"/>
      <c r="H20" s="124"/>
    </row>
  </sheetData>
  <mergeCells count="6">
    <mergeCell ref="A3:H3"/>
    <mergeCell ref="A7:B7"/>
    <mergeCell ref="H8:H9"/>
    <mergeCell ref="A20:H20"/>
    <mergeCell ref="A15:E15"/>
    <mergeCell ref="A17:E17"/>
  </mergeCells>
  <pageMargins left="0.7" right="0.7" top="0.75" bottom="0.75" header="0.3" footer="0.3"/>
  <pageSetup paperSize="9" scale="9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sqref="A1:G1"/>
    </sheetView>
  </sheetViews>
  <sheetFormatPr defaultRowHeight="15.75" x14ac:dyDescent="0.25"/>
  <cols>
    <col min="1" max="1" width="4.5703125" style="85" customWidth="1"/>
    <col min="2" max="2" width="6.7109375" style="85" customWidth="1"/>
    <col min="3" max="3" width="10" style="85" bestFit="1" customWidth="1"/>
    <col min="4" max="4" width="18.7109375" style="85" bestFit="1" customWidth="1"/>
    <col min="5" max="5" width="27.85546875" style="85" customWidth="1"/>
    <col min="6" max="6" width="40" style="85" bestFit="1" customWidth="1"/>
    <col min="7" max="7" width="14.85546875" style="85" customWidth="1"/>
    <col min="8" max="16384" width="9.140625" style="85"/>
  </cols>
  <sheetData>
    <row r="1" spans="1:7" ht="104.25" customHeight="1" thickBot="1" x14ac:dyDescent="0.3">
      <c r="A1" s="138" t="s">
        <v>93</v>
      </c>
      <c r="B1" s="138"/>
      <c r="C1" s="138"/>
      <c r="D1" s="138"/>
      <c r="E1" s="138"/>
      <c r="F1" s="138"/>
      <c r="G1" s="138"/>
    </row>
    <row r="2" spans="1:7" ht="30" x14ac:dyDescent="0.25">
      <c r="A2" s="92" t="s">
        <v>16</v>
      </c>
      <c r="B2" s="93" t="s">
        <v>17</v>
      </c>
      <c r="C2" s="93" t="s">
        <v>18</v>
      </c>
      <c r="D2" s="93" t="s">
        <v>54</v>
      </c>
      <c r="E2" s="93" t="s">
        <v>19</v>
      </c>
      <c r="F2" s="93" t="s">
        <v>20</v>
      </c>
      <c r="G2" s="93" t="s">
        <v>21</v>
      </c>
    </row>
    <row r="3" spans="1:7" ht="15.75" customHeight="1" x14ac:dyDescent="0.25">
      <c r="A3" s="100">
        <v>1</v>
      </c>
      <c r="B3" s="108">
        <v>2018</v>
      </c>
      <c r="C3" s="104" t="s">
        <v>61</v>
      </c>
      <c r="D3" s="105" t="s">
        <v>56</v>
      </c>
      <c r="E3" s="100" t="s">
        <v>94</v>
      </c>
      <c r="F3" s="100" t="s">
        <v>95</v>
      </c>
      <c r="G3" s="106">
        <v>6057</v>
      </c>
    </row>
    <row r="4" spans="1:7" x14ac:dyDescent="0.25">
      <c r="A4" s="100">
        <v>2</v>
      </c>
      <c r="B4" s="108">
        <v>2018</v>
      </c>
      <c r="C4" s="104" t="s">
        <v>61</v>
      </c>
      <c r="D4" s="105" t="s">
        <v>56</v>
      </c>
      <c r="E4" s="100" t="s">
        <v>96</v>
      </c>
      <c r="F4" s="100" t="s">
        <v>97</v>
      </c>
      <c r="G4" s="106">
        <v>1343</v>
      </c>
    </row>
    <row r="5" spans="1:7" s="107" customFormat="1" x14ac:dyDescent="0.25">
      <c r="A5" s="100">
        <v>3</v>
      </c>
      <c r="B5" s="103">
        <v>2018</v>
      </c>
      <c r="C5" s="104" t="s">
        <v>61</v>
      </c>
      <c r="D5" s="105" t="s">
        <v>130</v>
      </c>
      <c r="E5" s="100" t="s">
        <v>128</v>
      </c>
      <c r="F5" s="100" t="s">
        <v>129</v>
      </c>
      <c r="G5" s="106">
        <v>1569</v>
      </c>
    </row>
    <row r="6" spans="1:7" x14ac:dyDescent="0.25">
      <c r="A6" s="100">
        <v>4</v>
      </c>
      <c r="B6" s="103">
        <v>2018</v>
      </c>
      <c r="C6" s="104" t="s">
        <v>61</v>
      </c>
      <c r="D6" s="105" t="s">
        <v>57</v>
      </c>
      <c r="E6" s="105" t="s">
        <v>98</v>
      </c>
      <c r="F6" s="100" t="s">
        <v>72</v>
      </c>
      <c r="G6" s="106">
        <v>54836</v>
      </c>
    </row>
    <row r="7" spans="1:7" x14ac:dyDescent="0.25">
      <c r="A7" s="100">
        <v>5</v>
      </c>
      <c r="B7" s="103">
        <v>2018</v>
      </c>
      <c r="C7" s="104" t="s">
        <v>61</v>
      </c>
      <c r="D7" s="105" t="s">
        <v>56</v>
      </c>
      <c r="E7" s="100" t="s">
        <v>99</v>
      </c>
      <c r="F7" s="100" t="s">
        <v>72</v>
      </c>
      <c r="G7" s="106">
        <v>53651</v>
      </c>
    </row>
    <row r="8" spans="1:7" x14ac:dyDescent="0.25">
      <c r="A8" s="100">
        <v>6</v>
      </c>
      <c r="B8" s="108">
        <v>2018</v>
      </c>
      <c r="C8" s="104" t="s">
        <v>63</v>
      </c>
      <c r="D8" s="105" t="s">
        <v>57</v>
      </c>
      <c r="E8" s="100" t="s">
        <v>59</v>
      </c>
      <c r="F8" s="100" t="s">
        <v>100</v>
      </c>
      <c r="G8" s="106">
        <v>2128</v>
      </c>
    </row>
    <row r="9" spans="1:7" x14ac:dyDescent="0.25">
      <c r="A9" s="100">
        <v>7</v>
      </c>
      <c r="B9" s="108">
        <v>2018</v>
      </c>
      <c r="C9" s="104" t="s">
        <v>63</v>
      </c>
      <c r="D9" s="105" t="s">
        <v>56</v>
      </c>
      <c r="E9" s="100" t="s">
        <v>101</v>
      </c>
      <c r="F9" s="100" t="s">
        <v>102</v>
      </c>
      <c r="G9" s="106">
        <v>1268</v>
      </c>
    </row>
    <row r="10" spans="1:7" x14ac:dyDescent="0.25">
      <c r="A10" s="100">
        <v>8</v>
      </c>
      <c r="B10" s="108">
        <v>2018</v>
      </c>
      <c r="C10" s="104" t="s">
        <v>63</v>
      </c>
      <c r="D10" s="105" t="s">
        <v>56</v>
      </c>
      <c r="E10" s="100" t="s">
        <v>103</v>
      </c>
      <c r="F10" s="100" t="s">
        <v>102</v>
      </c>
      <c r="G10" s="106">
        <v>1055</v>
      </c>
    </row>
    <row r="11" spans="1:7" x14ac:dyDescent="0.25">
      <c r="A11" s="100">
        <v>9</v>
      </c>
      <c r="B11" s="108">
        <v>2018</v>
      </c>
      <c r="C11" s="104" t="s">
        <v>63</v>
      </c>
      <c r="D11" s="105" t="s">
        <v>56</v>
      </c>
      <c r="E11" s="100" t="s">
        <v>60</v>
      </c>
      <c r="F11" s="100" t="s">
        <v>102</v>
      </c>
      <c r="G11" s="106">
        <v>1268</v>
      </c>
    </row>
    <row r="12" spans="1:7" x14ac:dyDescent="0.25">
      <c r="A12" s="100">
        <v>10</v>
      </c>
      <c r="B12" s="108">
        <v>2018</v>
      </c>
      <c r="C12" s="104" t="s">
        <v>63</v>
      </c>
      <c r="D12" s="105" t="s">
        <v>56</v>
      </c>
      <c r="E12" s="100" t="s">
        <v>104</v>
      </c>
      <c r="F12" s="100" t="s">
        <v>72</v>
      </c>
      <c r="G12" s="106">
        <v>18475</v>
      </c>
    </row>
    <row r="13" spans="1:7" x14ac:dyDescent="0.25">
      <c r="A13" s="100">
        <v>11</v>
      </c>
      <c r="B13" s="103">
        <v>2018</v>
      </c>
      <c r="C13" s="104" t="s">
        <v>63</v>
      </c>
      <c r="D13" s="105" t="s">
        <v>56</v>
      </c>
      <c r="E13" s="109" t="s">
        <v>101</v>
      </c>
      <c r="F13" s="100" t="s">
        <v>102</v>
      </c>
      <c r="G13" s="106">
        <v>843</v>
      </c>
    </row>
    <row r="14" spans="1:7" x14ac:dyDescent="0.25">
      <c r="A14" s="100">
        <v>12</v>
      </c>
      <c r="B14" s="103">
        <v>2018</v>
      </c>
      <c r="C14" s="104" t="s">
        <v>74</v>
      </c>
      <c r="D14" s="105" t="s">
        <v>57</v>
      </c>
      <c r="E14" s="100" t="s">
        <v>59</v>
      </c>
      <c r="F14" s="100" t="s">
        <v>105</v>
      </c>
      <c r="G14" s="106">
        <v>4918</v>
      </c>
    </row>
    <row r="15" spans="1:7" x14ac:dyDescent="0.25">
      <c r="A15" s="100">
        <v>13</v>
      </c>
      <c r="B15" s="103">
        <v>2018</v>
      </c>
      <c r="C15" s="104" t="s">
        <v>74</v>
      </c>
      <c r="D15" s="105" t="s">
        <v>57</v>
      </c>
      <c r="E15" s="100" t="s">
        <v>106</v>
      </c>
      <c r="F15" s="100" t="s">
        <v>107</v>
      </c>
      <c r="G15" s="106">
        <v>460</v>
      </c>
    </row>
    <row r="16" spans="1:7" x14ac:dyDescent="0.25">
      <c r="A16" s="100">
        <v>14</v>
      </c>
      <c r="B16" s="103">
        <v>2018</v>
      </c>
      <c r="C16" s="104" t="s">
        <v>74</v>
      </c>
      <c r="D16" s="105" t="s">
        <v>57</v>
      </c>
      <c r="E16" s="100" t="s">
        <v>108</v>
      </c>
      <c r="F16" s="100" t="s">
        <v>109</v>
      </c>
      <c r="G16" s="106">
        <v>2432</v>
      </c>
    </row>
    <row r="17" spans="1:7" x14ac:dyDescent="0.25">
      <c r="A17" s="100">
        <v>15</v>
      </c>
      <c r="B17" s="103">
        <v>2018</v>
      </c>
      <c r="C17" s="104" t="s">
        <v>65</v>
      </c>
      <c r="D17" s="105" t="s">
        <v>57</v>
      </c>
      <c r="E17" s="100" t="s">
        <v>59</v>
      </c>
      <c r="F17" s="100" t="s">
        <v>105</v>
      </c>
      <c r="G17" s="106">
        <v>8451</v>
      </c>
    </row>
    <row r="18" spans="1:7" x14ac:dyDescent="0.25">
      <c r="A18" s="100">
        <v>16</v>
      </c>
      <c r="B18" s="103">
        <v>2018</v>
      </c>
      <c r="C18" s="104" t="s">
        <v>65</v>
      </c>
      <c r="D18" s="105" t="s">
        <v>126</v>
      </c>
      <c r="E18" s="100"/>
      <c r="F18" s="100" t="s">
        <v>131</v>
      </c>
      <c r="G18" s="106">
        <v>25049.02</v>
      </c>
    </row>
    <row r="19" spans="1:7" x14ac:dyDescent="0.25">
      <c r="A19" s="100">
        <v>17</v>
      </c>
      <c r="B19" s="103">
        <v>2018</v>
      </c>
      <c r="C19" s="104" t="s">
        <v>65</v>
      </c>
      <c r="D19" s="105" t="s">
        <v>126</v>
      </c>
      <c r="E19" s="100" t="s">
        <v>71</v>
      </c>
      <c r="F19" s="100" t="s">
        <v>111</v>
      </c>
      <c r="G19" s="106">
        <v>7601.5</v>
      </c>
    </row>
    <row r="20" spans="1:7" x14ac:dyDescent="0.25">
      <c r="A20" s="100">
        <v>18</v>
      </c>
      <c r="B20" s="103">
        <v>2018</v>
      </c>
      <c r="C20" s="104" t="s">
        <v>65</v>
      </c>
      <c r="D20" s="105" t="s">
        <v>57</v>
      </c>
      <c r="E20" s="100" t="s">
        <v>71</v>
      </c>
      <c r="F20" s="100" t="s">
        <v>111</v>
      </c>
      <c r="G20" s="106">
        <v>7601.5</v>
      </c>
    </row>
    <row r="21" spans="1:7" x14ac:dyDescent="0.25">
      <c r="A21" s="100">
        <v>19</v>
      </c>
      <c r="B21" s="103">
        <v>2018</v>
      </c>
      <c r="C21" s="104" t="s">
        <v>65</v>
      </c>
      <c r="D21" s="105" t="s">
        <v>57</v>
      </c>
      <c r="E21" s="100"/>
      <c r="F21" s="100" t="s">
        <v>127</v>
      </c>
      <c r="G21" s="106">
        <v>5000</v>
      </c>
    </row>
    <row r="22" spans="1:7" x14ac:dyDescent="0.25">
      <c r="A22" s="100">
        <v>20</v>
      </c>
      <c r="B22" s="103">
        <v>2018</v>
      </c>
      <c r="C22" s="104" t="s">
        <v>66</v>
      </c>
      <c r="D22" s="105" t="s">
        <v>57</v>
      </c>
      <c r="E22" s="100" t="s">
        <v>112</v>
      </c>
      <c r="F22" s="100" t="s">
        <v>76</v>
      </c>
      <c r="G22" s="106">
        <v>1345</v>
      </c>
    </row>
    <row r="23" spans="1:7" x14ac:dyDescent="0.25">
      <c r="A23" s="100">
        <v>21</v>
      </c>
      <c r="B23" s="103">
        <v>2018</v>
      </c>
      <c r="C23" s="104" t="s">
        <v>66</v>
      </c>
      <c r="D23" s="105" t="s">
        <v>57</v>
      </c>
      <c r="E23" s="100" t="s">
        <v>73</v>
      </c>
      <c r="F23" s="100" t="s">
        <v>113</v>
      </c>
      <c r="G23" s="106">
        <v>4645</v>
      </c>
    </row>
    <row r="24" spans="1:7" x14ac:dyDescent="0.25">
      <c r="A24" s="100">
        <v>22</v>
      </c>
      <c r="B24" s="103">
        <v>2018</v>
      </c>
      <c r="C24" s="104" t="s">
        <v>66</v>
      </c>
      <c r="D24" s="105" t="s">
        <v>56</v>
      </c>
      <c r="E24" s="110" t="s">
        <v>114</v>
      </c>
      <c r="F24" s="100" t="s">
        <v>115</v>
      </c>
      <c r="G24" s="106">
        <v>314</v>
      </c>
    </row>
    <row r="25" spans="1:7" x14ac:dyDescent="0.25">
      <c r="A25" s="100">
        <v>23</v>
      </c>
      <c r="B25" s="103">
        <v>2018</v>
      </c>
      <c r="C25" s="104" t="s">
        <v>66</v>
      </c>
      <c r="D25" s="105" t="s">
        <v>57</v>
      </c>
      <c r="E25" s="100" t="s">
        <v>116</v>
      </c>
      <c r="F25" s="100" t="s">
        <v>117</v>
      </c>
      <c r="G25" s="106">
        <v>4888</v>
      </c>
    </row>
    <row r="26" spans="1:7" x14ac:dyDescent="0.25">
      <c r="A26" s="100">
        <v>24</v>
      </c>
      <c r="B26" s="103">
        <v>2018</v>
      </c>
      <c r="C26" s="104" t="s">
        <v>66</v>
      </c>
      <c r="D26" s="105" t="s">
        <v>110</v>
      </c>
      <c r="E26" s="100" t="s">
        <v>59</v>
      </c>
      <c r="F26" s="100" t="s">
        <v>77</v>
      </c>
      <c r="G26" s="106">
        <v>1626</v>
      </c>
    </row>
    <row r="27" spans="1:7" x14ac:dyDescent="0.25">
      <c r="A27" s="100">
        <v>25</v>
      </c>
      <c r="B27" s="103">
        <v>2018</v>
      </c>
      <c r="C27" s="104" t="s">
        <v>66</v>
      </c>
      <c r="D27" s="105" t="s">
        <v>57</v>
      </c>
      <c r="E27" s="100" t="s">
        <v>59</v>
      </c>
      <c r="F27" s="100" t="s">
        <v>107</v>
      </c>
      <c r="G27" s="106">
        <v>651</v>
      </c>
    </row>
    <row r="28" spans="1:7" x14ac:dyDescent="0.25">
      <c r="A28" s="100">
        <v>26</v>
      </c>
      <c r="B28" s="103">
        <v>2018</v>
      </c>
      <c r="C28" s="104" t="s">
        <v>66</v>
      </c>
      <c r="D28" s="105" t="s">
        <v>110</v>
      </c>
      <c r="E28" s="100" t="s">
        <v>69</v>
      </c>
      <c r="F28" s="100" t="s">
        <v>70</v>
      </c>
      <c r="G28" s="106">
        <v>7658</v>
      </c>
    </row>
    <row r="29" spans="1:7" x14ac:dyDescent="0.25">
      <c r="A29" s="100">
        <v>27</v>
      </c>
      <c r="B29" s="103">
        <v>2018</v>
      </c>
      <c r="C29" s="104" t="s">
        <v>66</v>
      </c>
      <c r="D29" s="105" t="s">
        <v>56</v>
      </c>
      <c r="E29" s="100" t="s">
        <v>118</v>
      </c>
      <c r="F29" s="100" t="s">
        <v>119</v>
      </c>
      <c r="G29" s="106">
        <v>1538</v>
      </c>
    </row>
    <row r="30" spans="1:7" x14ac:dyDescent="0.25">
      <c r="A30" s="100">
        <v>28</v>
      </c>
      <c r="B30" s="95">
        <v>2018</v>
      </c>
      <c r="C30" s="96" t="s">
        <v>66</v>
      </c>
      <c r="D30" s="97" t="s">
        <v>110</v>
      </c>
      <c r="E30" s="100" t="s">
        <v>58</v>
      </c>
      <c r="F30" s="94" t="s">
        <v>120</v>
      </c>
      <c r="G30" s="98">
        <v>2502</v>
      </c>
    </row>
    <row r="31" spans="1:7" x14ac:dyDescent="0.25">
      <c r="A31" s="100">
        <v>29</v>
      </c>
      <c r="B31" s="99">
        <v>2018</v>
      </c>
      <c r="C31" s="96" t="s">
        <v>66</v>
      </c>
      <c r="D31" s="97" t="s">
        <v>110</v>
      </c>
      <c r="E31" s="94" t="s">
        <v>58</v>
      </c>
      <c r="F31" s="94" t="s">
        <v>75</v>
      </c>
      <c r="G31" s="98">
        <v>466</v>
      </c>
    </row>
    <row r="32" spans="1:7" x14ac:dyDescent="0.25">
      <c r="A32" s="100">
        <v>30</v>
      </c>
      <c r="B32" s="103">
        <v>2018</v>
      </c>
      <c r="C32" s="104" t="s">
        <v>67</v>
      </c>
      <c r="D32" s="105" t="s">
        <v>57</v>
      </c>
      <c r="E32" s="100" t="s">
        <v>79</v>
      </c>
      <c r="F32" s="100" t="s">
        <v>121</v>
      </c>
      <c r="G32" s="106">
        <v>12215</v>
      </c>
    </row>
    <row r="33" spans="1:8" x14ac:dyDescent="0.25">
      <c r="A33" s="100">
        <v>31</v>
      </c>
      <c r="B33" s="103">
        <v>2018</v>
      </c>
      <c r="C33" s="104" t="s">
        <v>67</v>
      </c>
      <c r="D33" s="105" t="s">
        <v>57</v>
      </c>
      <c r="E33" s="100" t="s">
        <v>79</v>
      </c>
      <c r="F33" s="100" t="s">
        <v>122</v>
      </c>
      <c r="G33" s="106">
        <v>3892</v>
      </c>
    </row>
    <row r="34" spans="1:8" x14ac:dyDescent="0.25">
      <c r="A34" s="100">
        <v>32</v>
      </c>
      <c r="B34" s="103">
        <v>2018</v>
      </c>
      <c r="C34" s="104" t="s">
        <v>67</v>
      </c>
      <c r="D34" s="105" t="s">
        <v>57</v>
      </c>
      <c r="E34" s="100"/>
      <c r="F34" s="100" t="s">
        <v>123</v>
      </c>
      <c r="G34" s="106">
        <v>1463</v>
      </c>
    </row>
    <row r="35" spans="1:8" x14ac:dyDescent="0.25">
      <c r="A35" s="100">
        <v>33</v>
      </c>
      <c r="B35" s="103">
        <v>2018</v>
      </c>
      <c r="C35" s="104" t="s">
        <v>67</v>
      </c>
      <c r="D35" s="105" t="s">
        <v>57</v>
      </c>
      <c r="E35" s="100"/>
      <c r="F35" s="100" t="s">
        <v>124</v>
      </c>
      <c r="G35" s="106">
        <v>27417.599999999999</v>
      </c>
    </row>
    <row r="36" spans="1:8" x14ac:dyDescent="0.25">
      <c r="A36" s="100">
        <v>34</v>
      </c>
      <c r="B36" s="103">
        <v>2018</v>
      </c>
      <c r="C36" s="104" t="s">
        <v>67</v>
      </c>
      <c r="D36" s="105" t="s">
        <v>57</v>
      </c>
      <c r="E36" s="100"/>
      <c r="F36" s="100" t="s">
        <v>125</v>
      </c>
      <c r="G36" s="106">
        <v>11440.27</v>
      </c>
    </row>
    <row r="37" spans="1:8" x14ac:dyDescent="0.25">
      <c r="A37" s="100">
        <v>35</v>
      </c>
      <c r="B37" s="103">
        <v>2018</v>
      </c>
      <c r="C37" s="104" t="s">
        <v>67</v>
      </c>
      <c r="D37" s="105" t="s">
        <v>126</v>
      </c>
      <c r="E37" s="100"/>
      <c r="F37" s="100" t="s">
        <v>125</v>
      </c>
      <c r="G37" s="106">
        <v>11440.27</v>
      </c>
    </row>
    <row r="38" spans="1:8" ht="16.5" thickBot="1" x14ac:dyDescent="0.3">
      <c r="A38" s="139" t="s">
        <v>22</v>
      </c>
      <c r="B38" s="140"/>
      <c r="C38" s="140"/>
      <c r="D38" s="140"/>
      <c r="E38" s="140"/>
      <c r="F38" s="141"/>
      <c r="G38" s="101">
        <v>38746.1</v>
      </c>
    </row>
    <row r="39" spans="1:8" ht="16.5" thickBot="1" x14ac:dyDescent="0.3">
      <c r="A39" s="142" t="s">
        <v>23</v>
      </c>
      <c r="B39" s="143"/>
      <c r="C39" s="143"/>
      <c r="D39" s="143"/>
      <c r="E39" s="143"/>
      <c r="F39" s="144"/>
      <c r="G39" s="102">
        <v>336253.26</v>
      </c>
    </row>
    <row r="40" spans="1:8" x14ac:dyDescent="0.25">
      <c r="A40" s="86"/>
      <c r="B40" s="86"/>
      <c r="C40" s="86"/>
      <c r="D40" s="86"/>
      <c r="E40" s="86"/>
      <c r="F40" s="86"/>
      <c r="G40" s="87"/>
    </row>
    <row r="42" spans="1:8" ht="12.75" customHeight="1" x14ac:dyDescent="0.25">
      <c r="A42" s="145" t="s">
        <v>53</v>
      </c>
      <c r="B42" s="145"/>
      <c r="C42" s="145"/>
      <c r="D42" s="145"/>
      <c r="E42" s="145"/>
      <c r="F42" s="145"/>
      <c r="G42" s="145"/>
      <c r="H42" s="145"/>
    </row>
  </sheetData>
  <mergeCells count="4">
    <mergeCell ref="A1:G1"/>
    <mergeCell ref="A38:F38"/>
    <mergeCell ref="A39:F39"/>
    <mergeCell ref="A42:H42"/>
  </mergeCells>
  <pageMargins left="0.7" right="0.7" top="0.75" bottom="0.75" header="0.3" footer="0.3"/>
  <pageSetup paperSize="9" scale="62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 отчет по дому за 15 г</vt:lpstr>
      <vt:lpstr>отчет тек. ремонт</vt:lpstr>
      <vt:lpstr>отчет ТР</vt:lpstr>
      <vt:lpstr>расход  ТР 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2019-02-05T10:02:36Z</cp:lastPrinted>
  <dcterms:created xsi:type="dcterms:W3CDTF">2015-02-24T21:57:31Z</dcterms:created>
  <dcterms:modified xsi:type="dcterms:W3CDTF">2019-03-17T11:27:41Z</dcterms:modified>
</cp:coreProperties>
</file>