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tabRatio="599" firstSheet="2" activeTab="2"/>
  </bookViews>
  <sheets>
    <sheet name="выборка 15" sheetId="3" state="hidden" r:id="rId1"/>
    <sheet name="общий отчет по дому за 15 г" sheetId="1" state="hidden" r:id="rId2"/>
    <sheet name="отчет ТР 18" sheetId="5" r:id="rId3"/>
    <sheet name="расход ТР18" sheetId="6" r:id="rId4"/>
    <sheet name="РиСотчет18" sheetId="7" r:id="rId5"/>
    <sheet name="РиСрасход18" sheetId="8" r:id="rId6"/>
  </sheets>
  <calcPr calcId="145621" refMode="R1C1"/>
</workbook>
</file>

<file path=xl/calcChain.xml><?xml version="1.0" encoding="utf-8"?>
<calcChain xmlns="http://schemas.openxmlformats.org/spreadsheetml/2006/main">
  <c r="AG10" i="3" l="1"/>
  <c r="Y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AC15" i="3"/>
  <c r="C16" i="1" s="1"/>
  <c r="AD15" i="3"/>
  <c r="D16" i="1" s="1"/>
  <c r="M15" i="3"/>
  <c r="H15" i="3"/>
  <c r="E15" i="3"/>
  <c r="D8" i="1" l="1"/>
  <c r="C8" i="1"/>
  <c r="N15" i="3"/>
  <c r="D6" i="1" l="1"/>
  <c r="D7" i="1"/>
  <c r="F7" i="1"/>
  <c r="F8" i="1"/>
  <c r="F6" i="1" l="1"/>
</calcChain>
</file>

<file path=xl/sharedStrings.xml><?xml version="1.0" encoding="utf-8"?>
<sst xmlns="http://schemas.openxmlformats.org/spreadsheetml/2006/main" count="137" uniqueCount="103">
  <si>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</si>
  <si>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</si>
  <si>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</si>
  <si>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</si>
  <si>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</si>
  <si>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</si>
  <si>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</si>
  <si>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</si>
  <si>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</si>
  <si>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</si>
  <si>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</si>
  <si>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</si>
  <si>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</si>
  <si>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</si>
  <si>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</si>
  <si>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</si>
  <si>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</si>
  <si>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</si>
  <si>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</si>
  <si>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</si>
  <si>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</si>
  <si>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</si>
  <si>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</si>
  <si>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</si>
  <si>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</si>
  <si>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</si>
  <si>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</si>
  <si>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</si>
  <si>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</si>
  <si>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</si>
  <si>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</si>
  <si>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</si>
  <si>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</si>
  <si>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</si>
  <si>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</si>
  <si>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</si>
  <si>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</si>
  <si>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</si>
  <si>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</si>
  <si>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</si>
  <si>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</si>
  <si>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</si>
  <si>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</si>
  <si>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</si>
  <si>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</si>
  <si>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</si>
  <si>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</si>
  <si>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</si>
  <si>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</si>
  <si>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</si>
  <si>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</si>
  <si>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</si>
  <si>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</si>
  <si>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</si>
  <si>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</si>
  <si>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</si>
  <si>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</si>
  <si>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</si>
  <si>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</si>
  <si>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</si>
  <si>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</si>
  <si>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</si>
  <si>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</si>
  <si>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</si>
  <si>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133</t>
  </si>
  <si>
    <t>Генеральный директор ООО У0 "ТаганСервис"____________________________________________Брехов Ю.А.</t>
  </si>
  <si>
    <t>в доме по  адресу ул. Транспортная, 133 за период с 01.06.2015 по 31.07.2015гг.</t>
  </si>
  <si>
    <t>покос травы</t>
  </si>
  <si>
    <t>Генеральный директор ООО У0 "ТаганСервис"____________________________________________</t>
  </si>
  <si>
    <t xml:space="preserve"> Ремонт жилья</t>
  </si>
  <si>
    <t>сумма ден. средств</t>
  </si>
  <si>
    <t>Информация о собранных и израсходованных денежных средствах по статье " Ремонт Жилья" за период с 01.01.2018 г по 30.06.2018 г по адресу ул. Транспортная, 133</t>
  </si>
  <si>
    <t>Переходящее сальдо на 01.01.2018 г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</si>
  <si>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</si>
  <si>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</si>
  <si>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 xml:space="preserve">Информация о выполненных работах по статье " Ремонт жилья" по адресу ул. Транспортная, 133  за период 01.01.2018 г по 30.06.2018 г 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</si>
  <si>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</si>
  <si>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</si>
  <si>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</si>
  <si>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</si>
  <si>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</si>
  <si>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</si>
  <si>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</si>
  <si>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Транспортная, 133</t>
  </si>
  <si>
    <t>акт</t>
  </si>
  <si>
    <t>номер</t>
  </si>
  <si>
    <t>дата</t>
  </si>
  <si>
    <t>ЦО</t>
  </si>
  <si>
    <t>сентябрь</t>
  </si>
  <si>
    <t>октябрь</t>
  </si>
  <si>
    <t>заполнение системы</t>
  </si>
  <si>
    <t>ноябрь</t>
  </si>
  <si>
    <t>территория</t>
  </si>
  <si>
    <t>изготовление и доставка пескопасты</t>
  </si>
  <si>
    <t>декабрь</t>
  </si>
  <si>
    <t>Информация о выполненных работах по статье "Ремонт и  Содержание жилья"  за период с  01.07.2018 г по 31.12.2018 г по адресу  ул. Транспортная, 133</t>
  </si>
  <si>
    <t>входная дверь</t>
  </si>
  <si>
    <t>установка кодового замка</t>
  </si>
  <si>
    <t>контейнерная площадка</t>
  </si>
  <si>
    <t>ремонт бака, установка контейнера</t>
  </si>
  <si>
    <t>валка и обрезка деревьев</t>
  </si>
  <si>
    <t>вход в подвал</t>
  </si>
  <si>
    <t>изготовление и установка перил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</si>
</sst>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/>
    <xf numFmtId="0" fontId="1" fillId="0" borderId="17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2" fontId="0" fillId="2" borderId="19" xfId="0" applyNumberFormat="1" applyFill="1" applyBorder="1"/>
    <xf numFmtId="2" fontId="0" fillId="2" borderId="10" xfId="0" applyNumberFormat="1" applyFill="1" applyBorder="1"/>
    <xf numFmtId="2" fontId="0" fillId="0" borderId="1" xfId="0" applyNumberFormat="1" applyBorder="1"/>
    <xf numFmtId="0" fontId="4" fillId="0" borderId="17" xfId="0" applyFont="1" applyBorder="1"/>
    <xf numFmtId="2" fontId="0" fillId="2" borderId="3" xfId="0" applyNumberFormat="1" applyFill="1" applyBorder="1"/>
    <xf numFmtId="0" fontId="1" fillId="0" borderId="22" xfId="0" applyFont="1" applyBorder="1" applyAlignment="1">
      <alignment wrapText="1"/>
    </xf>
    <xf numFmtId="0" fontId="0" fillId="0" borderId="23" xfId="0" applyBorder="1"/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1" xfId="0" applyNumberFormat="1" applyBorder="1"/>
    <xf numFmtId="0" fontId="0" fillId="0" borderId="11" xfId="0" applyBorder="1" applyAlignment="1">
      <alignment wrapText="1"/>
    </xf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" fontId="4" fillId="0" borderId="9" xfId="0" applyNumberFormat="1" applyFont="1" applyBorder="1"/>
    <xf numFmtId="4" fontId="6" fillId="0" borderId="1" xfId="0" applyNumberFormat="1" applyFont="1" applyBorder="1" applyAlignment="1">
      <alignment wrapText="1"/>
    </xf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4" fontId="0" fillId="0" borderId="32" xfId="0" applyNumberFormat="1" applyBorder="1"/>
    <xf numFmtId="4" fontId="1" fillId="0" borderId="18" xfId="0" applyNumberFormat="1" applyFont="1" applyBorder="1"/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1" fillId="0" borderId="35" xfId="0" applyFont="1" applyBorder="1"/>
    <xf numFmtId="4" fontId="0" fillId="0" borderId="36" xfId="0" applyNumberFormat="1" applyBorder="1"/>
    <xf numFmtId="4" fontId="0" fillId="0" borderId="37" xfId="0" applyNumberFormat="1" applyBorder="1" applyAlignment="1">
      <alignment vertical="center"/>
    </xf>
    <xf numFmtId="4" fontId="4" fillId="0" borderId="18" xfId="0" applyNumberFormat="1" applyFont="1" applyBorder="1"/>
    <xf numFmtId="0" fontId="3" fillId="0" borderId="0" xfId="0" applyFont="1" applyAlignment="1">
      <alignment horizontal="left" wrapText="1"/>
    </xf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4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4" fontId="0" fillId="0" borderId="4" xfId="0" applyNumberFormat="1" applyBorder="1"/>
    <xf numFmtId="4" fontId="1" fillId="0" borderId="9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24</v>
      </c>
      <c r="B2" s="13" t="s">
        <v>25</v>
      </c>
      <c r="C2" s="13" t="s">
        <v>26</v>
      </c>
      <c r="D2" s="13" t="s">
        <v>28</v>
      </c>
      <c r="E2" s="16" t="s">
        <v>35</v>
      </c>
      <c r="F2" s="13" t="s">
        <v>27</v>
      </c>
      <c r="G2" s="13" t="s">
        <v>29</v>
      </c>
      <c r="H2" s="16" t="s">
        <v>36</v>
      </c>
      <c r="I2" s="13" t="s">
        <v>30</v>
      </c>
      <c r="J2" s="13" t="s">
        <v>31</v>
      </c>
      <c r="K2" s="13" t="s">
        <v>53</v>
      </c>
      <c r="L2" s="13" t="s">
        <v>32</v>
      </c>
      <c r="M2" s="16" t="s">
        <v>33</v>
      </c>
      <c r="N2" s="16" t="s">
        <v>34</v>
      </c>
      <c r="O2" s="14" t="s">
        <v>37</v>
      </c>
      <c r="P2" s="14" t="s">
        <v>38</v>
      </c>
      <c r="Q2" s="14" t="s">
        <v>39</v>
      </c>
      <c r="R2" s="14" t="s">
        <v>40</v>
      </c>
      <c r="S2" s="14" t="s">
        <v>41</v>
      </c>
      <c r="T2" s="14" t="s">
        <v>42</v>
      </c>
      <c r="U2" s="14" t="s">
        <v>43</v>
      </c>
      <c r="V2" s="14" t="s">
        <v>44</v>
      </c>
      <c r="W2" s="14" t="s">
        <v>45</v>
      </c>
      <c r="X2" s="14" t="s">
        <v>46</v>
      </c>
      <c r="Y2" s="14" t="s">
        <v>47</v>
      </c>
      <c r="Z2" s="14" t="s">
        <v>48</v>
      </c>
      <c r="AA2" s="14" t="s">
        <v>49</v>
      </c>
      <c r="AB2" s="14" t="s">
        <v>50</v>
      </c>
      <c r="AC2" s="14" t="s">
        <v>51</v>
      </c>
      <c r="AD2" s="15" t="s">
        <v>52</v>
      </c>
      <c r="AE2" s="13" t="s">
        <v>55</v>
      </c>
      <c r="AF2" s="13" t="s">
        <v>28</v>
      </c>
      <c r="AG2" s="16" t="s">
        <v>35</v>
      </c>
      <c r="AH2" s="13" t="s">
        <v>56</v>
      </c>
      <c r="AI2" s="13" t="s">
        <v>29</v>
      </c>
      <c r="AJ2" s="16" t="s">
        <v>36</v>
      </c>
      <c r="AK2" s="16" t="s">
        <v>63</v>
      </c>
      <c r="AL2" s="16" t="s">
        <v>34</v>
      </c>
    </row>
    <row r="3" spans="1:38" x14ac:dyDescent="0.2">
      <c r="A3" s="11" t="s">
        <v>64</v>
      </c>
      <c r="B3" s="4">
        <v>592.15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23">
        <f>AB3*1.5%</f>
        <v>0</v>
      </c>
      <c r="AL3" s="19">
        <f>AJ3*1.5%</f>
        <v>0</v>
      </c>
    </row>
    <row r="4" spans="1:38" x14ac:dyDescent="0.2">
      <c r="A4" s="11" t="s">
        <v>64</v>
      </c>
      <c r="B4" s="4">
        <v>592.15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2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64</v>
      </c>
      <c r="B5" s="4">
        <v>592.15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23">
        <f t="shared" si="6"/>
        <v>0</v>
      </c>
      <c r="AL5" s="19">
        <f t="shared" si="7"/>
        <v>0</v>
      </c>
    </row>
    <row r="6" spans="1:38" x14ac:dyDescent="0.2">
      <c r="A6" s="11" t="s">
        <v>64</v>
      </c>
      <c r="B6" s="4">
        <v>592.15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23">
        <f t="shared" si="6"/>
        <v>0</v>
      </c>
      <c r="AL6" s="19">
        <f t="shared" si="7"/>
        <v>0</v>
      </c>
    </row>
    <row r="7" spans="1:38" x14ac:dyDescent="0.2">
      <c r="A7" s="11" t="s">
        <v>64</v>
      </c>
      <c r="B7" s="4">
        <v>592.15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23">
        <f t="shared" si="6"/>
        <v>0</v>
      </c>
      <c r="AL7" s="19">
        <f t="shared" si="7"/>
        <v>0</v>
      </c>
    </row>
    <row r="8" spans="1:38" x14ac:dyDescent="0.2">
      <c r="A8" s="11" t="s">
        <v>64</v>
      </c>
      <c r="B8" s="4">
        <v>592.15</v>
      </c>
      <c r="C8" s="2">
        <v>2398.23</v>
      </c>
      <c r="D8" s="2">
        <v>0</v>
      </c>
      <c r="E8" s="17">
        <f t="shared" si="0"/>
        <v>2398.23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331.59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1065.8800000000001</v>
      </c>
      <c r="Z8" s="2">
        <v>0</v>
      </c>
      <c r="AA8" s="2">
        <v>177.65</v>
      </c>
      <c r="AB8" s="2">
        <v>0</v>
      </c>
      <c r="AC8" s="2">
        <v>1219.82</v>
      </c>
      <c r="AD8" s="2">
        <v>0</v>
      </c>
      <c r="AE8" s="2">
        <v>2753.52</v>
      </c>
      <c r="AF8" s="2">
        <v>0</v>
      </c>
      <c r="AG8" s="17">
        <f t="shared" si="4"/>
        <v>2753.52</v>
      </c>
      <c r="AH8" s="2">
        <v>0</v>
      </c>
      <c r="AI8" s="2">
        <v>0</v>
      </c>
      <c r="AJ8" s="17">
        <f t="shared" si="5"/>
        <v>0</v>
      </c>
      <c r="AK8" s="23">
        <f t="shared" si="6"/>
        <v>0</v>
      </c>
      <c r="AL8" s="19">
        <f t="shared" si="7"/>
        <v>0</v>
      </c>
    </row>
    <row r="9" spans="1:38" x14ac:dyDescent="0.2">
      <c r="A9" s="11" t="s">
        <v>64</v>
      </c>
      <c r="B9" s="4">
        <v>592.15</v>
      </c>
      <c r="C9" s="2">
        <v>0</v>
      </c>
      <c r="D9" s="2">
        <v>0</v>
      </c>
      <c r="E9" s="17">
        <f t="shared" si="0"/>
        <v>0</v>
      </c>
      <c r="F9" s="2">
        <v>2293.85</v>
      </c>
      <c r="G9" s="2">
        <v>0</v>
      </c>
      <c r="H9" s="17">
        <f t="shared" si="1"/>
        <v>2293.85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34.40775</v>
      </c>
      <c r="O9" s="2">
        <v>355.29</v>
      </c>
      <c r="P9" s="2">
        <v>339.85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1113.25+59.21</f>
        <v>1172.46</v>
      </c>
      <c r="Z9" s="2">
        <v>1094.3900000000001</v>
      </c>
      <c r="AA9" s="2">
        <v>207.29</v>
      </c>
      <c r="AB9" s="2">
        <v>183.16</v>
      </c>
      <c r="AC9" s="2">
        <v>1290.9100000000001</v>
      </c>
      <c r="AD9" s="2">
        <v>1249.19</v>
      </c>
      <c r="AE9" s="2">
        <v>5347.11</v>
      </c>
      <c r="AF9" s="2">
        <v>0</v>
      </c>
      <c r="AG9" s="17">
        <f t="shared" si="4"/>
        <v>5347.11</v>
      </c>
      <c r="AH9" s="2">
        <v>2975.26</v>
      </c>
      <c r="AI9" s="2">
        <v>0</v>
      </c>
      <c r="AJ9" s="17">
        <f t="shared" si="5"/>
        <v>2975.26</v>
      </c>
      <c r="AK9" s="23">
        <f t="shared" si="6"/>
        <v>2.7473999999999998</v>
      </c>
      <c r="AL9" s="19">
        <f t="shared" si="7"/>
        <v>44.628900000000002</v>
      </c>
    </row>
    <row r="10" spans="1:38" x14ac:dyDescent="0.2">
      <c r="A10" s="11" t="s">
        <v>64</v>
      </c>
      <c r="B10" s="4">
        <v>592.15</v>
      </c>
      <c r="C10" s="2"/>
      <c r="D10" s="2"/>
      <c r="E10" s="17">
        <f t="shared" si="0"/>
        <v>0</v>
      </c>
      <c r="F10" s="2">
        <v>104.31</v>
      </c>
      <c r="G10" s="2"/>
      <c r="H10" s="17">
        <f t="shared" si="1"/>
        <v>104.31</v>
      </c>
      <c r="I10" s="2"/>
      <c r="J10" s="2"/>
      <c r="K10" s="2"/>
      <c r="L10" s="2"/>
      <c r="M10" s="17">
        <f t="shared" si="2"/>
        <v>0</v>
      </c>
      <c r="N10" s="19">
        <f t="shared" si="3"/>
        <v>1.5646499999999999</v>
      </c>
      <c r="O10" s="2">
        <v>355.29</v>
      </c>
      <c r="P10" s="2">
        <v>346.39</v>
      </c>
      <c r="Q10" s="2"/>
      <c r="R10" s="2"/>
      <c r="S10" s="2"/>
      <c r="T10" s="2"/>
      <c r="U10" s="2"/>
      <c r="V10" s="2"/>
      <c r="W10" s="2"/>
      <c r="X10" s="2"/>
      <c r="Y10" s="2">
        <v>1113.25</v>
      </c>
      <c r="Z10" s="2">
        <v>1141.8399999999999</v>
      </c>
      <c r="AA10" s="2">
        <v>207.29</v>
      </c>
      <c r="AB10" s="2">
        <v>201.41</v>
      </c>
      <c r="AC10" s="2">
        <v>1290.9100000000001</v>
      </c>
      <c r="AD10" s="2">
        <v>1259.21</v>
      </c>
      <c r="AE10" s="2">
        <v>5347.11</v>
      </c>
      <c r="AF10" s="2">
        <v>0</v>
      </c>
      <c r="AG10" s="17">
        <f t="shared" si="4"/>
        <v>5347.11</v>
      </c>
      <c r="AH10" s="2">
        <v>5130.63</v>
      </c>
      <c r="AI10" s="2">
        <v>0</v>
      </c>
      <c r="AJ10" s="17">
        <f t="shared" si="5"/>
        <v>5130.63</v>
      </c>
      <c r="AK10" s="23">
        <f t="shared" si="6"/>
        <v>3.02115</v>
      </c>
      <c r="AL10" s="19">
        <f t="shared" si="7"/>
        <v>76.959450000000004</v>
      </c>
    </row>
    <row r="11" spans="1:38" x14ac:dyDescent="0.2">
      <c r="A11" s="11" t="s">
        <v>64</v>
      </c>
      <c r="B11" s="4">
        <v>592.15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23">
        <f t="shared" si="6"/>
        <v>0</v>
      </c>
      <c r="AL11" s="19">
        <f t="shared" si="7"/>
        <v>0</v>
      </c>
    </row>
    <row r="12" spans="1:38" x14ac:dyDescent="0.2">
      <c r="A12" s="11" t="s">
        <v>64</v>
      </c>
      <c r="B12" s="4">
        <v>592.15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23">
        <f t="shared" si="6"/>
        <v>0</v>
      </c>
      <c r="AL12" s="19">
        <f t="shared" si="7"/>
        <v>0</v>
      </c>
    </row>
    <row r="13" spans="1:38" x14ac:dyDescent="0.2">
      <c r="A13" s="11" t="s">
        <v>64</v>
      </c>
      <c r="B13" s="4">
        <v>592.15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23">
        <f t="shared" si="6"/>
        <v>0</v>
      </c>
      <c r="AL13" s="19">
        <f t="shared" si="7"/>
        <v>0</v>
      </c>
    </row>
    <row r="14" spans="1:38" ht="13.5" thickBot="1" x14ac:dyDescent="0.25">
      <c r="A14" s="11" t="s">
        <v>64</v>
      </c>
      <c r="B14" s="4">
        <v>592.15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23">
        <f t="shared" si="6"/>
        <v>0</v>
      </c>
      <c r="AL14" s="19">
        <f t="shared" si="7"/>
        <v>0</v>
      </c>
    </row>
    <row r="15" spans="1:38" ht="13.5" thickBot="1" x14ac:dyDescent="0.25">
      <c r="A15" s="9" t="s">
        <v>23</v>
      </c>
      <c r="B15" s="8">
        <v>0</v>
      </c>
      <c r="C15" s="8">
        <f t="shared" ref="C15:G15" si="8">SUM(C3:C14)</f>
        <v>2398.23</v>
      </c>
      <c r="D15" s="8">
        <f t="shared" si="8"/>
        <v>0</v>
      </c>
      <c r="E15" s="18">
        <f t="shared" si="8"/>
        <v>2398.23</v>
      </c>
      <c r="F15" s="8">
        <f t="shared" si="8"/>
        <v>2398.16</v>
      </c>
      <c r="G15" s="8">
        <f t="shared" si="8"/>
        <v>0</v>
      </c>
      <c r="H15" s="18">
        <f t="shared" ref="H15:AE15" si="9">SUM(H3:H14)</f>
        <v>2398.16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35.9724</v>
      </c>
      <c r="O15" s="9">
        <f t="shared" si="9"/>
        <v>1042.17</v>
      </c>
      <c r="P15" s="8">
        <f t="shared" si="9"/>
        <v>686.24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0</v>
      </c>
      <c r="V15" s="8">
        <f t="shared" si="9"/>
        <v>0</v>
      </c>
      <c r="W15" s="8">
        <f t="shared" si="9"/>
        <v>0</v>
      </c>
      <c r="X15" s="8">
        <f t="shared" si="9"/>
        <v>0</v>
      </c>
      <c r="Y15" s="8">
        <f t="shared" si="9"/>
        <v>3351.59</v>
      </c>
      <c r="Z15" s="8">
        <f t="shared" si="9"/>
        <v>2236.23</v>
      </c>
      <c r="AA15" s="8">
        <f t="shared" si="9"/>
        <v>592.23</v>
      </c>
      <c r="AB15" s="8">
        <f t="shared" si="9"/>
        <v>384.57</v>
      </c>
      <c r="AC15" s="8">
        <f t="shared" si="9"/>
        <v>3801.6400000000003</v>
      </c>
      <c r="AD15" s="10">
        <f t="shared" si="9"/>
        <v>2508.4</v>
      </c>
      <c r="AE15" s="8">
        <f t="shared" si="9"/>
        <v>13447.739999999998</v>
      </c>
      <c r="AF15" s="8"/>
      <c r="AG15" s="18">
        <f>SUM(AG3:AG14)</f>
        <v>13447.739999999998</v>
      </c>
      <c r="AH15" s="8">
        <f>SUM(AH3:AH14)</f>
        <v>8105.89</v>
      </c>
      <c r="AI15" s="8"/>
      <c r="AJ15" s="18">
        <f>SUM(AJ3:AJ14)</f>
        <v>8105.89</v>
      </c>
      <c r="AK15" s="18">
        <f t="shared" ref="AK15" si="10">SUM(AK3:AK14)</f>
        <v>5.7685499999999994</v>
      </c>
      <c r="AL15" s="20">
        <f t="shared" ref="AL15" si="11">SUM(AL3:AL14)</f>
        <v>121.58835000000001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4" t="s">
        <v>13</v>
      </c>
      <c r="C2" s="74"/>
      <c r="D2" s="74"/>
      <c r="E2" s="74"/>
      <c r="F2" s="74"/>
    </row>
    <row r="3" spans="2:9" ht="26.25" customHeight="1" x14ac:dyDescent="0.35">
      <c r="B3" s="73" t="s">
        <v>66</v>
      </c>
      <c r="C3" s="73"/>
      <c r="D3" s="73"/>
      <c r="E3" s="73"/>
      <c r="F3" s="73"/>
      <c r="G3" s="1"/>
      <c r="H3" s="1"/>
      <c r="I3" s="1"/>
    </row>
    <row r="4" spans="2:9" ht="30" customHeight="1" thickBot="1" x14ac:dyDescent="0.25">
      <c r="B4" s="73"/>
      <c r="C4" s="73"/>
      <c r="D4" s="73"/>
      <c r="E4" s="73"/>
      <c r="F4" s="73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24" t="s">
        <v>1</v>
      </c>
      <c r="C6" s="25" t="e">
        <f>#REF!</f>
        <v>#REF!</v>
      </c>
      <c r="D6" s="25" t="e">
        <f>#REF!</f>
        <v>#REF!</v>
      </c>
      <c r="E6" s="25" t="e">
        <f>#REF!</f>
        <v>#REF!</v>
      </c>
      <c r="F6" s="32" t="e">
        <f>#REF!</f>
        <v>#REF!</v>
      </c>
    </row>
    <row r="7" spans="2:9" x14ac:dyDescent="0.2">
      <c r="B7" s="26" t="s">
        <v>54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33" t="e">
        <f>#REF!</f>
        <v>#REF!</v>
      </c>
    </row>
    <row r="8" spans="2:9" ht="25.5" x14ac:dyDescent="0.2">
      <c r="B8" s="27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34" t="e">
        <f>#REF!</f>
        <v>#REF!</v>
      </c>
    </row>
    <row r="9" spans="2:9" ht="51" x14ac:dyDescent="0.2">
      <c r="B9" s="27" t="s">
        <v>3</v>
      </c>
      <c r="C9" s="2">
        <v>0</v>
      </c>
      <c r="D9" s="2">
        <v>0</v>
      </c>
      <c r="E9" s="2">
        <v>0</v>
      </c>
      <c r="F9" s="28">
        <v>0</v>
      </c>
    </row>
    <row r="10" spans="2:9" x14ac:dyDescent="0.2">
      <c r="B10" s="27" t="s">
        <v>4</v>
      </c>
      <c r="C10" s="2">
        <v>0</v>
      </c>
      <c r="D10" s="2">
        <v>0</v>
      </c>
      <c r="E10" s="2">
        <v>0</v>
      </c>
      <c r="F10" s="28">
        <v>0</v>
      </c>
    </row>
    <row r="11" spans="2:9" ht="25.5" x14ac:dyDescent="0.2">
      <c r="B11" s="27" t="s">
        <v>5</v>
      </c>
      <c r="C11" s="2">
        <f>'выборка 15'!U15</f>
        <v>0</v>
      </c>
      <c r="D11" s="2">
        <f>'выборка 15'!V15</f>
        <v>0</v>
      </c>
      <c r="E11" s="2">
        <v>0</v>
      </c>
      <c r="F11" s="28">
        <v>0</v>
      </c>
    </row>
    <row r="12" spans="2:9" x14ac:dyDescent="0.2">
      <c r="B12" s="27" t="s">
        <v>6</v>
      </c>
      <c r="C12" s="2">
        <v>0</v>
      </c>
      <c r="D12" s="2">
        <v>0</v>
      </c>
      <c r="E12" s="2">
        <v>0</v>
      </c>
      <c r="F12" s="28">
        <v>0</v>
      </c>
    </row>
    <row r="13" spans="2:9" x14ac:dyDescent="0.2">
      <c r="B13" s="27" t="s">
        <v>7</v>
      </c>
      <c r="C13" s="2">
        <f>'выборка 15'!Y15</f>
        <v>3351.59</v>
      </c>
      <c r="D13" s="2">
        <f>'выборка 15'!Z15</f>
        <v>2236.23</v>
      </c>
      <c r="E13" s="2">
        <v>30.7</v>
      </c>
      <c r="F13" s="28">
        <v>0</v>
      </c>
    </row>
    <row r="14" spans="2:9" ht="25.5" x14ac:dyDescent="0.2">
      <c r="B14" s="27" t="s">
        <v>8</v>
      </c>
      <c r="C14" s="2">
        <v>0</v>
      </c>
      <c r="D14" s="2">
        <v>0</v>
      </c>
      <c r="E14" s="2">
        <v>0</v>
      </c>
      <c r="F14" s="28">
        <v>0</v>
      </c>
    </row>
    <row r="15" spans="2:9" ht="25.5" x14ac:dyDescent="0.2">
      <c r="B15" s="27" t="s">
        <v>9</v>
      </c>
      <c r="C15" s="2">
        <f>'выборка 15'!AA15</f>
        <v>592.23</v>
      </c>
      <c r="D15" s="2">
        <f>'выборка 15'!AB15</f>
        <v>384.57</v>
      </c>
      <c r="E15" s="2">
        <v>-5.51</v>
      </c>
      <c r="F15" s="28">
        <v>0</v>
      </c>
    </row>
    <row r="16" spans="2:9" ht="26.25" thickBot="1" x14ac:dyDescent="0.25">
      <c r="B16" s="29" t="s">
        <v>10</v>
      </c>
      <c r="C16" s="30">
        <f>'выборка 15'!AC15</f>
        <v>3801.6400000000003</v>
      </c>
      <c r="D16" s="30">
        <f>'выборка 15'!AD15</f>
        <v>2508.4</v>
      </c>
      <c r="E16" s="30">
        <v>-29.37</v>
      </c>
      <c r="F16" s="31">
        <v>0</v>
      </c>
    </row>
    <row r="18" spans="2:6" ht="19.5" customHeight="1" x14ac:dyDescent="0.2">
      <c r="B18" s="75" t="s">
        <v>65</v>
      </c>
      <c r="C18" s="75"/>
      <c r="D18" s="75"/>
      <c r="E18" s="75"/>
      <c r="F18" s="75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A5" sqref="A5"/>
    </sheetView>
  </sheetViews>
  <sheetFormatPr defaultRowHeight="12.75" x14ac:dyDescent="0.2"/>
  <cols>
    <col min="1" max="1" width="27.28515625" customWidth="1"/>
    <col min="2" max="2" width="29.140625" customWidth="1"/>
    <col min="3" max="3" width="29.28515625" customWidth="1"/>
    <col min="4" max="4" width="25.5703125" customWidth="1"/>
  </cols>
  <sheetData>
    <row r="2" spans="1:4" ht="78" customHeight="1" x14ac:dyDescent="0.2">
      <c r="A2" s="76" t="s">
        <v>71</v>
      </c>
      <c r="B2" s="76"/>
      <c r="C2" s="76"/>
      <c r="D2" s="76"/>
    </row>
    <row r="3" spans="1:4" ht="23.25" x14ac:dyDescent="0.35">
      <c r="A3" s="37"/>
      <c r="B3" s="37"/>
      <c r="C3" s="37"/>
      <c r="D3" s="37"/>
    </row>
    <row r="4" spans="1:4" ht="13.5" thickBot="1" x14ac:dyDescent="0.25"/>
    <row r="5" spans="1:4" ht="60" customHeight="1" x14ac:dyDescent="0.2">
      <c r="A5" s="35"/>
      <c r="B5" s="42" t="s">
        <v>57</v>
      </c>
      <c r="C5" s="42" t="s">
        <v>58</v>
      </c>
      <c r="D5" s="49" t="s">
        <v>59</v>
      </c>
    </row>
    <row r="6" spans="1:4" ht="18.75" customHeight="1" x14ac:dyDescent="0.25">
      <c r="A6" s="77" t="s">
        <v>72</v>
      </c>
      <c r="B6" s="78"/>
      <c r="C6" s="44">
        <v>9727.3636499999993</v>
      </c>
      <c r="D6" s="50"/>
    </row>
    <row r="7" spans="1:4" ht="24.75" customHeight="1" thickBot="1" x14ac:dyDescent="0.25">
      <c r="A7" s="51" t="s">
        <v>69</v>
      </c>
      <c r="B7" s="52">
        <v>18145.02</v>
      </c>
      <c r="C7" s="52">
        <v>17190.150000000001</v>
      </c>
      <c r="D7" s="53">
        <v>698.90094000000011</v>
      </c>
    </row>
    <row r="8" spans="1:4" ht="22.5" customHeight="1" thickBot="1" x14ac:dyDescent="0.3">
      <c r="A8" s="22" t="s">
        <v>60</v>
      </c>
      <c r="B8" s="43">
        <v>18145.02</v>
      </c>
      <c r="C8" s="43">
        <v>26917.513650000001</v>
      </c>
      <c r="D8" s="54">
        <v>698.90094000000011</v>
      </c>
    </row>
    <row r="11" spans="1:4" ht="12.75" customHeight="1" x14ac:dyDescent="0.25">
      <c r="A11" s="39" t="s">
        <v>73</v>
      </c>
      <c r="B11" s="39"/>
      <c r="C11" s="39"/>
      <c r="D11" s="45">
        <v>26218.612710000001</v>
      </c>
    </row>
    <row r="12" spans="1:4" ht="15.75" x14ac:dyDescent="0.25">
      <c r="A12" s="38"/>
      <c r="B12" s="38"/>
      <c r="C12" s="38"/>
      <c r="D12" s="38"/>
    </row>
    <row r="13" spans="1:4" x14ac:dyDescent="0.2">
      <c r="A13" s="40" t="s">
        <v>74</v>
      </c>
      <c r="B13" s="41"/>
      <c r="C13" s="41"/>
      <c r="D13" s="46">
        <v>433.2</v>
      </c>
    </row>
    <row r="14" spans="1:4" ht="15.75" x14ac:dyDescent="0.25">
      <c r="A14" s="38"/>
      <c r="B14" s="38"/>
      <c r="C14" s="38"/>
      <c r="D14" s="38"/>
    </row>
    <row r="16" spans="1:4" x14ac:dyDescent="0.2">
      <c r="A16" s="36" t="s">
        <v>68</v>
      </c>
      <c r="B16" s="36"/>
      <c r="C16" s="36"/>
      <c r="D16" s="36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sqref="A1:XFD1048576"/>
    </sheetView>
  </sheetViews>
  <sheetFormatPr defaultRowHeight="12.75" x14ac:dyDescent="0.2"/>
  <cols>
    <col min="1" max="1" width="4.5703125" customWidth="1"/>
    <col min="3" max="3" width="10" customWidth="1"/>
    <col min="4" max="4" width="28.28515625" customWidth="1"/>
    <col min="5" max="5" width="37.7109375" customWidth="1"/>
    <col min="6" max="6" width="15.5703125" customWidth="1"/>
  </cols>
  <sheetData>
    <row r="1" spans="1:6" ht="93.75" customHeight="1" thickBot="1" x14ac:dyDescent="0.25">
      <c r="A1" s="83" t="s">
        <v>75</v>
      </c>
      <c r="B1" s="83"/>
      <c r="C1" s="83"/>
      <c r="D1" s="83"/>
      <c r="E1" s="83"/>
      <c r="F1" s="83"/>
    </row>
    <row r="2" spans="1:6" ht="16.5" customHeight="1" x14ac:dyDescent="0.2">
      <c r="A2" s="84" t="s">
        <v>16</v>
      </c>
      <c r="B2" s="86" t="s">
        <v>17</v>
      </c>
      <c r="C2" s="86" t="s">
        <v>18</v>
      </c>
      <c r="D2" s="86" t="s">
        <v>19</v>
      </c>
      <c r="E2" s="86" t="s">
        <v>20</v>
      </c>
      <c r="F2" s="88" t="s">
        <v>70</v>
      </c>
    </row>
    <row r="3" spans="1:6" ht="29.25" customHeight="1" thickBot="1" x14ac:dyDescent="0.25">
      <c r="A3" s="85"/>
      <c r="B3" s="87"/>
      <c r="C3" s="87"/>
      <c r="D3" s="87"/>
      <c r="E3" s="87"/>
      <c r="F3" s="89"/>
    </row>
    <row r="4" spans="1:6" ht="13.5" thickBot="1" x14ac:dyDescent="0.25">
      <c r="A4" s="79" t="s">
        <v>22</v>
      </c>
      <c r="B4" s="80"/>
      <c r="C4" s="80"/>
      <c r="D4" s="80"/>
      <c r="E4" s="80"/>
      <c r="F4" s="47">
        <v>698.90094000000011</v>
      </c>
    </row>
    <row r="5" spans="1:6" ht="15.75" thickBot="1" x14ac:dyDescent="0.3">
      <c r="A5" s="81" t="s">
        <v>23</v>
      </c>
      <c r="B5" s="82"/>
      <c r="C5" s="82"/>
      <c r="D5" s="82"/>
      <c r="E5" s="82"/>
      <c r="F5" s="48">
        <v>698.90094000000011</v>
      </c>
    </row>
    <row r="8" spans="1:6" ht="12.75" customHeight="1" x14ac:dyDescent="0.2">
      <c r="A8" s="36" t="s">
        <v>68</v>
      </c>
      <c r="B8" s="36"/>
      <c r="C8" s="36"/>
      <c r="D8" s="36"/>
      <c r="E8" s="36"/>
    </row>
  </sheetData>
  <mergeCells count="9">
    <mergeCell ref="A4:E4"/>
    <mergeCell ref="A5:E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D17" sqref="D17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8.75" customHeight="1" x14ac:dyDescent="0.2">
      <c r="A2" s="76" t="s">
        <v>83</v>
      </c>
      <c r="B2" s="76"/>
      <c r="C2" s="76"/>
      <c r="D2" s="76"/>
    </row>
    <row r="3" spans="1:4" ht="23.25" x14ac:dyDescent="0.35">
      <c r="A3" s="55"/>
      <c r="B3" s="55"/>
      <c r="C3" s="55"/>
      <c r="D3" s="55"/>
    </row>
    <row r="4" spans="1:4" ht="13.5" thickBot="1" x14ac:dyDescent="0.25"/>
    <row r="5" spans="1:4" ht="31.5" x14ac:dyDescent="0.2">
      <c r="A5" s="35"/>
      <c r="B5" s="42" t="s">
        <v>57</v>
      </c>
      <c r="C5" s="42" t="s">
        <v>58</v>
      </c>
      <c r="D5" s="42" t="s">
        <v>59</v>
      </c>
    </row>
    <row r="6" spans="1:4" ht="21.75" customHeight="1" x14ac:dyDescent="0.2">
      <c r="A6" s="56" t="s">
        <v>76</v>
      </c>
      <c r="B6" s="57"/>
      <c r="C6" s="58">
        <v>74409.905330000009</v>
      </c>
      <c r="D6" s="57"/>
    </row>
    <row r="7" spans="1:4" ht="23.25" customHeight="1" x14ac:dyDescent="0.2">
      <c r="A7" s="11" t="s">
        <v>77</v>
      </c>
      <c r="B7" s="59">
        <v>39792.92</v>
      </c>
      <c r="C7" s="59">
        <v>38565.35</v>
      </c>
      <c r="D7" s="60">
        <v>44692.78082</v>
      </c>
    </row>
    <row r="8" spans="1:4" ht="25.5" x14ac:dyDescent="0.2">
      <c r="A8" s="3" t="s">
        <v>61</v>
      </c>
      <c r="B8" s="61">
        <v>0</v>
      </c>
      <c r="C8" s="61"/>
      <c r="D8" s="61">
        <v>7522.9199999999992</v>
      </c>
    </row>
    <row r="9" spans="1:4" ht="39" thickBot="1" x14ac:dyDescent="0.25">
      <c r="A9" s="3" t="s">
        <v>62</v>
      </c>
      <c r="B9" s="61">
        <v>0</v>
      </c>
      <c r="C9" s="61"/>
      <c r="D9" s="60">
        <v>2708.2511999999997</v>
      </c>
    </row>
    <row r="10" spans="1:4" ht="15.75" thickBot="1" x14ac:dyDescent="0.3">
      <c r="A10" s="22" t="s">
        <v>78</v>
      </c>
      <c r="B10" s="43">
        <v>39792.92</v>
      </c>
      <c r="C10" s="43">
        <v>112975.25533000001</v>
      </c>
      <c r="D10" s="62">
        <v>54923.952019999997</v>
      </c>
    </row>
    <row r="12" spans="1:4" ht="15.75" hidden="1" x14ac:dyDescent="0.25">
      <c r="A12" s="90" t="s">
        <v>79</v>
      </c>
      <c r="B12" s="90"/>
      <c r="C12" s="90"/>
      <c r="D12" s="63">
        <v>58051.303310000018</v>
      </c>
    </row>
    <row r="13" spans="1:4" ht="15" x14ac:dyDescent="0.25">
      <c r="A13" s="39" t="s">
        <v>80</v>
      </c>
      <c r="B13" s="39"/>
      <c r="C13" s="39"/>
      <c r="D13" s="45">
        <v>58051.303310000018</v>
      </c>
    </row>
    <row r="15" spans="1:4" ht="15.75" x14ac:dyDescent="0.25">
      <c r="A15" s="38"/>
      <c r="B15" s="38"/>
      <c r="C15" s="38"/>
      <c r="D15" s="38"/>
    </row>
    <row r="16" spans="1:4" ht="15.75" x14ac:dyDescent="0.25">
      <c r="A16" s="38"/>
      <c r="B16" s="38"/>
      <c r="C16" s="38"/>
      <c r="D16" s="38"/>
    </row>
    <row r="17" spans="1:4" x14ac:dyDescent="0.2">
      <c r="A17" s="40" t="s">
        <v>81</v>
      </c>
      <c r="B17" s="41"/>
      <c r="C17" s="41"/>
      <c r="D17" s="46">
        <v>4790.24</v>
      </c>
    </row>
    <row r="18" spans="1:4" ht="15.75" x14ac:dyDescent="0.25">
      <c r="A18" s="38"/>
      <c r="B18" s="38"/>
      <c r="C18" s="38"/>
      <c r="D18" s="38"/>
    </row>
    <row r="19" spans="1:4" ht="12.75" customHeight="1" x14ac:dyDescent="0.2">
      <c r="A19" s="36" t="s">
        <v>82</v>
      </c>
      <c r="B19" s="36"/>
      <c r="C19" s="36"/>
      <c r="D19" s="36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2" sqref="F12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4.5" customHeight="1" thickBot="1" x14ac:dyDescent="0.25">
      <c r="A1" s="83" t="s">
        <v>95</v>
      </c>
      <c r="B1" s="83"/>
      <c r="C1" s="83"/>
      <c r="D1" s="83"/>
      <c r="E1" s="83"/>
      <c r="F1" s="83"/>
      <c r="G1" s="83"/>
      <c r="H1" s="83"/>
    </row>
    <row r="2" spans="1:8" ht="15.75" x14ac:dyDescent="0.25">
      <c r="A2" s="95" t="s">
        <v>16</v>
      </c>
      <c r="B2" s="97" t="s">
        <v>17</v>
      </c>
      <c r="C2" s="97" t="s">
        <v>18</v>
      </c>
      <c r="D2" s="97" t="s">
        <v>19</v>
      </c>
      <c r="E2" s="97" t="s">
        <v>20</v>
      </c>
      <c r="F2" s="97" t="s">
        <v>21</v>
      </c>
      <c r="G2" s="99" t="s">
        <v>84</v>
      </c>
      <c r="H2" s="100"/>
    </row>
    <row r="3" spans="1:8" ht="16.5" thickBot="1" x14ac:dyDescent="0.3">
      <c r="A3" s="96"/>
      <c r="B3" s="98"/>
      <c r="C3" s="98"/>
      <c r="D3" s="98"/>
      <c r="E3" s="98"/>
      <c r="F3" s="98"/>
      <c r="G3" s="64" t="s">
        <v>85</v>
      </c>
      <c r="H3" s="65" t="s">
        <v>86</v>
      </c>
    </row>
    <row r="4" spans="1:8" x14ac:dyDescent="0.2">
      <c r="A4" s="66">
        <v>1</v>
      </c>
      <c r="B4" s="66">
        <v>2018</v>
      </c>
      <c r="C4" s="66" t="s">
        <v>88</v>
      </c>
      <c r="D4" s="67" t="s">
        <v>92</v>
      </c>
      <c r="E4" s="68" t="s">
        <v>67</v>
      </c>
      <c r="F4" s="69">
        <v>878</v>
      </c>
      <c r="G4" s="7"/>
      <c r="H4" s="7"/>
    </row>
    <row r="5" spans="1:8" x14ac:dyDescent="0.2">
      <c r="A5" s="66">
        <v>2</v>
      </c>
      <c r="B5" s="66">
        <v>2018</v>
      </c>
      <c r="C5" s="66" t="s">
        <v>89</v>
      </c>
      <c r="D5" s="67" t="s">
        <v>96</v>
      </c>
      <c r="E5" s="68" t="s">
        <v>97</v>
      </c>
      <c r="F5" s="69">
        <v>761</v>
      </c>
      <c r="G5" s="7"/>
      <c r="H5" s="7"/>
    </row>
    <row r="6" spans="1:8" x14ac:dyDescent="0.2">
      <c r="A6" s="66">
        <v>3</v>
      </c>
      <c r="B6" s="66">
        <v>2018</v>
      </c>
      <c r="C6" s="66" t="s">
        <v>89</v>
      </c>
      <c r="D6" s="67" t="s">
        <v>87</v>
      </c>
      <c r="E6" s="68" t="s">
        <v>90</v>
      </c>
      <c r="F6" s="69">
        <v>1942</v>
      </c>
      <c r="G6" s="7"/>
      <c r="H6" s="7"/>
    </row>
    <row r="7" spans="1:8" x14ac:dyDescent="0.2">
      <c r="A7" s="66">
        <v>4</v>
      </c>
      <c r="B7" s="66">
        <v>2018</v>
      </c>
      <c r="C7" s="66" t="s">
        <v>89</v>
      </c>
      <c r="D7" s="67" t="s">
        <v>98</v>
      </c>
      <c r="E7" s="68" t="s">
        <v>99</v>
      </c>
      <c r="F7" s="69">
        <v>6075</v>
      </c>
      <c r="G7" s="7"/>
      <c r="H7" s="7"/>
    </row>
    <row r="8" spans="1:8" x14ac:dyDescent="0.2">
      <c r="A8" s="66">
        <v>5</v>
      </c>
      <c r="B8" s="66">
        <v>2018</v>
      </c>
      <c r="C8" s="66" t="s">
        <v>91</v>
      </c>
      <c r="D8" s="67" t="s">
        <v>92</v>
      </c>
      <c r="E8" s="70" t="s">
        <v>93</v>
      </c>
      <c r="F8" s="69">
        <v>1645</v>
      </c>
      <c r="G8" s="7"/>
      <c r="H8" s="7"/>
    </row>
    <row r="9" spans="1:8" x14ac:dyDescent="0.2">
      <c r="A9" s="66">
        <v>6</v>
      </c>
      <c r="B9" s="66">
        <v>2018</v>
      </c>
      <c r="C9" s="66" t="s">
        <v>94</v>
      </c>
      <c r="D9" s="67" t="s">
        <v>92</v>
      </c>
      <c r="E9" s="68" t="s">
        <v>100</v>
      </c>
      <c r="F9" s="69">
        <v>27062</v>
      </c>
      <c r="G9" s="7"/>
      <c r="H9" s="7"/>
    </row>
    <row r="10" spans="1:8" x14ac:dyDescent="0.2">
      <c r="A10" s="66">
        <v>7</v>
      </c>
      <c r="B10" s="66">
        <v>2018</v>
      </c>
      <c r="C10" s="66" t="s">
        <v>94</v>
      </c>
      <c r="D10" s="67" t="s">
        <v>101</v>
      </c>
      <c r="E10" s="68" t="s">
        <v>102</v>
      </c>
      <c r="F10" s="69">
        <v>4173</v>
      </c>
      <c r="G10" s="7"/>
      <c r="H10" s="7"/>
    </row>
    <row r="11" spans="1:8" ht="13.5" thickBot="1" x14ac:dyDescent="0.25">
      <c r="A11" s="91" t="s">
        <v>22</v>
      </c>
      <c r="B11" s="92"/>
      <c r="C11" s="92"/>
      <c r="D11" s="92"/>
      <c r="E11" s="92"/>
      <c r="F11" s="71">
        <v>2156.7808200000004</v>
      </c>
      <c r="G11" s="7"/>
      <c r="H11" s="7"/>
    </row>
    <row r="12" spans="1:8" ht="15.75" thickBot="1" x14ac:dyDescent="0.3">
      <c r="A12" s="81" t="s">
        <v>23</v>
      </c>
      <c r="B12" s="82"/>
      <c r="C12" s="82"/>
      <c r="D12" s="82"/>
      <c r="E12" s="82"/>
      <c r="F12" s="72">
        <v>44692.78082</v>
      </c>
      <c r="G12" s="93"/>
      <c r="H12" s="94"/>
    </row>
    <row r="15" spans="1:8" ht="12.75" customHeight="1" x14ac:dyDescent="0.2">
      <c r="A15" s="36" t="s">
        <v>82</v>
      </c>
      <c r="B15" s="36"/>
      <c r="C15" s="36"/>
      <c r="D15" s="36"/>
      <c r="E15" s="36"/>
    </row>
  </sheetData>
  <mergeCells count="11">
    <mergeCell ref="A11:E11"/>
    <mergeCell ref="A12:E12"/>
    <mergeCell ref="G12:H12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 18</vt:lpstr>
      <vt:lpstr>расход ТР18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2019-01-31T06:31:03Z</cp:lastPrinted>
  <dcterms:created xsi:type="dcterms:W3CDTF">2015-02-24T21:57:31Z</dcterms:created>
  <dcterms:modified xsi:type="dcterms:W3CDTF">2019-03-17T11:26:48Z</dcterms:modified>
</cp:coreProperties>
</file>