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8195" windowHeight="11205" firstSheet="2" activeTab="3"/>
  </bookViews>
  <sheets>
    <sheet name="общий отчет по дому за 15 г" sheetId="1" state="hidden" r:id="rId1"/>
    <sheet name="отчет тек. ремонт" sheetId="4" state="hidden" r:id="rId2"/>
    <sheet name="РиСотчет19" sheetId="12" r:id="rId3"/>
    <sheet name="РиСрасход19" sheetId="13" r:id="rId4"/>
  </sheets>
  <calcPr calcId="145621" refMode="R1C1"/>
</workbook>
</file>

<file path=xl/calcChain.xml><?xml version="1.0" encoding="utf-8"?>
<calcChain xmlns="http://schemas.openxmlformats.org/spreadsheetml/2006/main">
  <c r="B11" i="12" l="1"/>
  <c r="C11" i="12"/>
  <c r="D11" i="12"/>
  <c r="E11" i="12"/>
  <c r="E8" i="1" l="1"/>
  <c r="F8" i="1" l="1"/>
  <c r="E7" i="1"/>
  <c r="C9" i="4"/>
  <c r="B9" i="4"/>
  <c r="F11" i="4" l="1"/>
  <c r="E11" i="4"/>
  <c r="E6" i="1" s="1"/>
  <c r="C14" i="1" l="1"/>
  <c r="D14" i="1"/>
  <c r="C9" i="1"/>
  <c r="D9" i="1"/>
  <c r="C11" i="1"/>
  <c r="D11" i="1"/>
  <c r="C12" i="1"/>
  <c r="D12" i="1"/>
  <c r="C13" i="1"/>
  <c r="D13" i="1"/>
  <c r="C15" i="1"/>
  <c r="D15" i="1"/>
  <c r="C16" i="1"/>
  <c r="D16" i="1"/>
  <c r="D6" i="1"/>
  <c r="C6" i="1"/>
  <c r="C7" i="4" l="1"/>
  <c r="C11" i="4" s="1"/>
  <c r="B7" i="4"/>
  <c r="B11" i="4" s="1"/>
  <c r="C7" i="1"/>
  <c r="D8" i="1"/>
  <c r="C8" i="1"/>
  <c r="D7" i="4" l="1"/>
  <c r="D11" i="4" s="1"/>
  <c r="G7" i="4" s="1"/>
  <c r="G11" i="4" s="1"/>
  <c r="D7" i="1"/>
  <c r="G13" i="4" l="1"/>
  <c r="F6" i="1" s="1"/>
  <c r="F7" i="1"/>
</calcChain>
</file>

<file path=xl/sharedStrings.xml><?xml version="1.0" encoding="utf-8"?>
<sst xmlns="http://schemas.openxmlformats.org/spreadsheetml/2006/main" count="299" uniqueCount="134">
  <si>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</si>
  <si>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</si>
  <si>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</si>
  <si>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</si>
  <si>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</si>
  <si>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</si>
  <si>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</si>
  <si>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</si>
  <si>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</si>
  <si>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</si>
  <si>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</si>
  <si>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</si>
  <si>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</si>
  <si>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</si>
  <si>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</si>
  <si>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</si>
  <si>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</si>
  <si>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</si>
  <si>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</si>
  <si>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</si>
  <si>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</si>
  <si>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</si>
  <si>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Услуги банка по приему денежных средств</t>
  </si>
  <si>
    <t>итого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</si>
  <si>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</si>
  <si>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</si>
  <si>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</si>
  <si>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</si>
  <si>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</si>
  <si>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</si>
  <si>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</si>
  <si>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Доп. Статья</t>
  </si>
  <si>
    <t>Ремонт жилья: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</si>
  <si>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</si>
  <si>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</si>
  <si>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</si>
  <si>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</si>
  <si>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</si>
  <si>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</si>
  <si>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</si>
  <si>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>в доме по  адресу ул. Чехова, 322 за период с 01.01.2015 по 31.07.2015гг.</t>
  </si>
  <si>
    <t>Информация о собранных и израсходованных денежных средствах по статье "Ремонт Жилья" за период с 01.06.2015 г по 31.07.2015 г по адресу ул. Чехова, 322</t>
  </si>
  <si>
    <t>начислено,руб.Чехова 322</t>
  </si>
  <si>
    <t>оплачено,руб Чехова 322 А</t>
  </si>
  <si>
    <t xml:space="preserve">оплачено,руб Чехова 322 </t>
  </si>
  <si>
    <t>начислено,руб.Чехова 322 А</t>
  </si>
  <si>
    <t xml:space="preserve"> итого начислено,руб.</t>
  </si>
  <si>
    <t xml:space="preserve"> итого оплачено,руб</t>
  </si>
  <si>
    <t xml:space="preserve"> итого</t>
  </si>
  <si>
    <t>январь</t>
  </si>
  <si>
    <t>апрель</t>
  </si>
  <si>
    <t>Генеральный директор ООО У0 "ТаганСервис"____________________________________________</t>
  </si>
  <si>
    <t>Адрес</t>
  </si>
  <si>
    <t>в т.ч. ремонт жилого дома(субабоненты)</t>
  </si>
  <si>
    <t>подвал ЦО</t>
  </si>
  <si>
    <t>территория</t>
  </si>
  <si>
    <t>июль</t>
  </si>
  <si>
    <t>август</t>
  </si>
  <si>
    <t>октябрь</t>
  </si>
  <si>
    <t>ноябрь</t>
  </si>
  <si>
    <t>декабрь</t>
  </si>
  <si>
    <t>дезинсекция</t>
  </si>
  <si>
    <t>ЦО</t>
  </si>
  <si>
    <t>гидравлические испытания</t>
  </si>
  <si>
    <t>сентябрь</t>
  </si>
  <si>
    <t>сброс воздуха</t>
  </si>
  <si>
    <t>смена крана</t>
  </si>
  <si>
    <t>изготовление и доставка пескопасты</t>
  </si>
  <si>
    <t>март</t>
  </si>
  <si>
    <t>цоколь</t>
  </si>
  <si>
    <t>ЦО и ввод</t>
  </si>
  <si>
    <t>покос травы</t>
  </si>
  <si>
    <t>ввод ЦО и теплообменник</t>
  </si>
  <si>
    <t>монтаж провода</t>
  </si>
  <si>
    <t>Ремонт и содержание жилого дома</t>
  </si>
  <si>
    <t xml:space="preserve">Информация о выполненных работах по статье "Ремонт и Содержание жилья" по адресу Чехова, 322, 322-А за период 01.01.2019 г по 31.12.2019 г </t>
  </si>
  <si>
    <t>Информация о собранных и израсходованных денежных средствах по статье "Ремонт и Содержание Жилья" за период с 01.01.2019 г по 31.12.2019 г по адресу ул. Чехова, 322,322 А</t>
  </si>
  <si>
    <t>Остаток денежных средств дома по статье "Содержание жилья" на 31.12.2019 г</t>
  </si>
  <si>
    <t>Дебиторская задолженность жителей по состоянию  на 01.01.2020 г. составляет:</t>
  </si>
  <si>
    <t>Чехова, 322А</t>
  </si>
  <si>
    <t xml:space="preserve">кв. 21ЦО </t>
  </si>
  <si>
    <t>смена крана ф 25мм</t>
  </si>
  <si>
    <t>Чехова, 322</t>
  </si>
  <si>
    <t>монтаж кабеля</t>
  </si>
  <si>
    <t>производство трубопечных работ</t>
  </si>
  <si>
    <t>февраль</t>
  </si>
  <si>
    <t>подъезд,правое крыло</t>
  </si>
  <si>
    <t>ремонт подъезда</t>
  </si>
  <si>
    <t>кв. 92 ЦО</t>
  </si>
  <si>
    <t xml:space="preserve">смена крана  </t>
  </si>
  <si>
    <t>кв. 11А ХВС</t>
  </si>
  <si>
    <t>смена провода</t>
  </si>
  <si>
    <t>доставка материалов</t>
  </si>
  <si>
    <t>установка патрубков</t>
  </si>
  <si>
    <t>правое крыло</t>
  </si>
  <si>
    <t>ремонт полов</t>
  </si>
  <si>
    <t>этаж 6, 7</t>
  </si>
  <si>
    <t>демонтаж креплений</t>
  </si>
  <si>
    <t>доставка и разгрузка материалов</t>
  </si>
  <si>
    <t>установка заглушек</t>
  </si>
  <si>
    <t xml:space="preserve">подъезд </t>
  </si>
  <si>
    <t>ВРУ</t>
  </si>
  <si>
    <t>май</t>
  </si>
  <si>
    <t>весенний осмотр</t>
  </si>
  <si>
    <t>доска объявлений</t>
  </si>
  <si>
    <t>июнь</t>
  </si>
  <si>
    <t>кв. 89  ЦО</t>
  </si>
  <si>
    <t>смена труб ф25мм</t>
  </si>
  <si>
    <t>фасад</t>
  </si>
  <si>
    <t>устройство аншлага</t>
  </si>
  <si>
    <t xml:space="preserve">ЦО  </t>
  </si>
  <si>
    <t>ремонт сопряженияцоколя и отмостки</t>
  </si>
  <si>
    <t>кв. 14,25,26, 38  КНС</t>
  </si>
  <si>
    <t>смена труб ф 110мм</t>
  </si>
  <si>
    <t>установка сопла</t>
  </si>
  <si>
    <t>установка дверей</t>
  </si>
  <si>
    <t>ступени</t>
  </si>
  <si>
    <t>цементная стяжка</t>
  </si>
  <si>
    <t>техэтаж ЦО</t>
  </si>
  <si>
    <t>выдача  материалов дляремонта ЦО</t>
  </si>
  <si>
    <t>этаж 2</t>
  </si>
  <si>
    <t>ремонт окон</t>
  </si>
  <si>
    <t xml:space="preserve">подвал  </t>
  </si>
  <si>
    <t>ремонт двери метал.</t>
  </si>
  <si>
    <t>кв. 70 ЦО</t>
  </si>
  <si>
    <t>смена труб ф 20мм</t>
  </si>
  <si>
    <t>окраска газовых труб</t>
  </si>
  <si>
    <t>подъезд 2 ливнесток</t>
  </si>
  <si>
    <t>устранение течи</t>
  </si>
  <si>
    <t>осенний осмотр</t>
  </si>
  <si>
    <t>кв. 51-52 ЦО</t>
  </si>
  <si>
    <t>кв. 73-74</t>
  </si>
  <si>
    <t>проверка общедомовых вентканалов</t>
  </si>
  <si>
    <t>Переходящее сальдо на 01.01.2019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</si>
</sst>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" fillId="0" borderId="4" xfId="0" applyFont="1" applyBorder="1"/>
    <xf numFmtId="0" fontId="4" fillId="0" borderId="15" xfId="0" applyFont="1" applyBorder="1"/>
    <xf numFmtId="0" fontId="4" fillId="0" borderId="9" xfId="0" applyFont="1" applyBorder="1"/>
    <xf numFmtId="2" fontId="4" fillId="0" borderId="9" xfId="0" applyNumberFormat="1" applyFont="1" applyBorder="1"/>
    <xf numFmtId="2" fontId="4" fillId="0" borderId="0" xfId="0" applyNumberFormat="1" applyFont="1"/>
    <xf numFmtId="2" fontId="4" fillId="0" borderId="16" xfId="0" applyNumberFormat="1" applyFont="1" applyBorder="1"/>
    <xf numFmtId="0" fontId="1" fillId="0" borderId="21" xfId="0" applyFont="1" applyBorder="1" applyAlignment="1">
      <alignment wrapText="1"/>
    </xf>
    <xf numFmtId="0" fontId="0" fillId="0" borderId="22" xfId="0" applyBorder="1"/>
    <xf numFmtId="0" fontId="1" fillId="0" borderId="2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20" xfId="0" applyBorder="1"/>
    <xf numFmtId="0" fontId="1" fillId="0" borderId="26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23" xfId="0" applyNumberFormat="1" applyBorder="1"/>
    <xf numFmtId="2" fontId="0" fillId="0" borderId="25" xfId="0" applyNumberFormat="1" applyBorder="1"/>
    <xf numFmtId="2" fontId="0" fillId="0" borderId="20" xfId="0" applyNumberForma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0" fontId="5" fillId="0" borderId="19" xfId="0" applyFont="1" applyBorder="1" applyAlignment="1">
      <alignment horizontal="right" wrapText="1"/>
    </xf>
    <xf numFmtId="2" fontId="0" fillId="0" borderId="0" xfId="0" applyNumberFormat="1"/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4" fontId="6" fillId="0" borderId="1" xfId="0" applyNumberFormat="1" applyFont="1" applyBorder="1" applyAlignment="1">
      <alignment wrapText="1"/>
    </xf>
    <xf numFmtId="4" fontId="4" fillId="0" borderId="0" xfId="0" applyNumberFormat="1" applyFont="1" applyBorder="1"/>
    <xf numFmtId="4" fontId="5" fillId="0" borderId="0" xfId="0" applyNumberFormat="1" applyFont="1" applyAlignment="1">
      <alignment wrapText="1"/>
    </xf>
    <xf numFmtId="4" fontId="7" fillId="0" borderId="0" xfId="0" applyNumberFormat="1" applyFont="1"/>
    <xf numFmtId="0" fontId="6" fillId="0" borderId="1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/>
    <xf numFmtId="0" fontId="5" fillId="0" borderId="0" xfId="0" applyFont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4" fontId="8" fillId="0" borderId="0" xfId="0" applyNumberFormat="1" applyFont="1"/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right"/>
    </xf>
    <xf numFmtId="4" fontId="10" fillId="0" borderId="9" xfId="0" applyNumberFormat="1" applyFont="1" applyBorder="1"/>
    <xf numFmtId="0" fontId="9" fillId="0" borderId="0" xfId="0" applyFont="1" applyFill="1"/>
    <xf numFmtId="0" fontId="8" fillId="0" borderId="0" xfId="0" applyFont="1" applyAlignment="1"/>
    <xf numFmtId="4" fontId="9" fillId="0" borderId="0" xfId="0" applyNumberFormat="1" applyFont="1"/>
    <xf numFmtId="4" fontId="0" fillId="0" borderId="4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4" fontId="0" fillId="0" borderId="4" xfId="0" applyNumberFormat="1" applyBorder="1"/>
    <xf numFmtId="0" fontId="4" fillId="0" borderId="6" xfId="0" applyFont="1" applyBorder="1"/>
    <xf numFmtId="4" fontId="4" fillId="0" borderId="2" xfId="0" applyNumberFormat="1" applyFont="1" applyBorder="1"/>
    <xf numFmtId="4" fontId="4" fillId="0" borderId="7" xfId="0" applyNumberFormat="1" applyFont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vertical="center"/>
    </xf>
    <xf numFmtId="0" fontId="13" fillId="0" borderId="17" xfId="0" applyFont="1" applyFill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0" fontId="13" fillId="0" borderId="3" xfId="0" applyFont="1" applyBorder="1" applyAlignment="1">
      <alignment horizontal="center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1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12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26" sqref="B2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0" t="s">
        <v>13</v>
      </c>
      <c r="C2" s="80"/>
      <c r="D2" s="80"/>
      <c r="E2" s="80"/>
      <c r="F2" s="80"/>
    </row>
    <row r="3" spans="2:9" ht="26.25" customHeight="1" x14ac:dyDescent="0.35">
      <c r="B3" s="79" t="s">
        <v>40</v>
      </c>
      <c r="C3" s="79"/>
      <c r="D3" s="79"/>
      <c r="E3" s="79"/>
      <c r="F3" s="79"/>
      <c r="G3" s="1"/>
      <c r="H3" s="1"/>
      <c r="I3" s="1"/>
    </row>
    <row r="4" spans="2:9" ht="30" customHeight="1" thickBot="1" x14ac:dyDescent="0.25">
      <c r="B4" s="79"/>
      <c r="C4" s="79"/>
      <c r="D4" s="79"/>
      <c r="E4" s="79"/>
      <c r="F4" s="79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22" t="s">
        <v>1</v>
      </c>
      <c r="C6" s="23" t="e">
        <f>#REF!</f>
        <v>#REF!</v>
      </c>
      <c r="D6" s="23" t="e">
        <f>#REF!</f>
        <v>#REF!</v>
      </c>
      <c r="E6" s="23">
        <f>'отчет тек. ремонт'!E11</f>
        <v>93.16</v>
      </c>
      <c r="F6" s="32" t="e">
        <f>'отчет тек. ремонт'!G13</f>
        <v>#REF!</v>
      </c>
    </row>
    <row r="7" spans="2:9" x14ac:dyDescent="0.2">
      <c r="B7" s="24" t="s">
        <v>24</v>
      </c>
      <c r="C7" s="5" t="e">
        <f>#REF!</f>
        <v>#REF!</v>
      </c>
      <c r="D7" s="5" t="e">
        <f>#REF!</f>
        <v>#REF!</v>
      </c>
      <c r="E7" s="5" t="e">
        <f>#REF!</f>
        <v>#REF!</v>
      </c>
      <c r="F7" s="33" t="e">
        <f>#REF!</f>
        <v>#REF!</v>
      </c>
    </row>
    <row r="8" spans="2:9" ht="25.5" x14ac:dyDescent="0.2">
      <c r="B8" s="25" t="s">
        <v>2</v>
      </c>
      <c r="C8" s="2" t="e">
        <f>#REF!</f>
        <v>#REF!</v>
      </c>
      <c r="D8" s="10" t="e">
        <f>#REF!</f>
        <v>#REF!</v>
      </c>
      <c r="E8" s="2" t="e">
        <f>#REF!</f>
        <v>#REF!</v>
      </c>
      <c r="F8" s="34" t="e">
        <f>#REF!</f>
        <v>#REF!</v>
      </c>
    </row>
    <row r="9" spans="2:9" ht="51" x14ac:dyDescent="0.2">
      <c r="B9" s="25" t="s">
        <v>3</v>
      </c>
      <c r="C9" s="2" t="e">
        <f>#REF!</f>
        <v>#REF!</v>
      </c>
      <c r="D9" s="2" t="e">
        <f>#REF!</f>
        <v>#REF!</v>
      </c>
      <c r="E9" s="2">
        <v>0</v>
      </c>
      <c r="F9" s="26"/>
    </row>
    <row r="10" spans="2:9" x14ac:dyDescent="0.2">
      <c r="B10" s="25" t="s">
        <v>4</v>
      </c>
      <c r="C10" s="2"/>
      <c r="D10" s="2"/>
      <c r="E10" s="2">
        <v>0</v>
      </c>
      <c r="F10" s="26"/>
    </row>
    <row r="11" spans="2:9" ht="25.5" x14ac:dyDescent="0.2">
      <c r="B11" s="25" t="s">
        <v>5</v>
      </c>
      <c r="C11" s="2" t="e">
        <f>#REF!</f>
        <v>#REF!</v>
      </c>
      <c r="D11" s="2" t="e">
        <f>#REF!</f>
        <v>#REF!</v>
      </c>
      <c r="E11" s="2">
        <v>2289.12</v>
      </c>
      <c r="F11" s="26">
        <v>0</v>
      </c>
    </row>
    <row r="12" spans="2:9" x14ac:dyDescent="0.2">
      <c r="B12" s="25" t="s">
        <v>6</v>
      </c>
      <c r="C12" s="2" t="e">
        <f>#REF!</f>
        <v>#REF!</v>
      </c>
      <c r="D12" s="2" t="e">
        <f>#REF!</f>
        <v>#REF!</v>
      </c>
      <c r="E12" s="2">
        <v>805.78</v>
      </c>
      <c r="F12" s="26">
        <v>0</v>
      </c>
    </row>
    <row r="13" spans="2:9" x14ac:dyDescent="0.2">
      <c r="B13" s="25" t="s">
        <v>7</v>
      </c>
      <c r="C13" s="2" t="e">
        <f>#REF!</f>
        <v>#REF!</v>
      </c>
      <c r="D13" s="2" t="e">
        <f>#REF!</f>
        <v>#REF!</v>
      </c>
      <c r="E13" s="2">
        <v>1638.06</v>
      </c>
      <c r="F13" s="26">
        <v>0</v>
      </c>
    </row>
    <row r="14" spans="2:9" ht="25.5" x14ac:dyDescent="0.2">
      <c r="B14" s="25" t="s">
        <v>8</v>
      </c>
      <c r="C14" s="2" t="e">
        <f>#REF!</f>
        <v>#REF!</v>
      </c>
      <c r="D14" s="2" t="e">
        <f>#REF!</f>
        <v>#REF!</v>
      </c>
      <c r="E14" s="2">
        <v>3360.43</v>
      </c>
      <c r="F14" s="26">
        <v>0</v>
      </c>
    </row>
    <row r="15" spans="2:9" ht="25.5" x14ac:dyDescent="0.2">
      <c r="B15" s="25" t="s">
        <v>9</v>
      </c>
      <c r="C15" s="2" t="e">
        <f>#REF!</f>
        <v>#REF!</v>
      </c>
      <c r="D15" s="2" t="e">
        <f>#REF!</f>
        <v>#REF!</v>
      </c>
      <c r="E15" s="2">
        <v>93.16</v>
      </c>
      <c r="F15" s="26">
        <v>0</v>
      </c>
    </row>
    <row r="16" spans="2:9" ht="26.25" thickBot="1" x14ac:dyDescent="0.25">
      <c r="B16" s="27" t="s">
        <v>10</v>
      </c>
      <c r="C16" s="28" t="e">
        <f>#REF!</f>
        <v>#REF!</v>
      </c>
      <c r="D16" s="28" t="e">
        <f>#REF!</f>
        <v>#REF!</v>
      </c>
      <c r="E16" s="28">
        <v>1943.09</v>
      </c>
      <c r="F16" s="29">
        <v>0</v>
      </c>
    </row>
    <row r="18" spans="2:6" ht="19.5" customHeight="1" x14ac:dyDescent="0.2">
      <c r="B18" s="81" t="s">
        <v>38</v>
      </c>
      <c r="C18" s="81"/>
      <c r="D18" s="81"/>
      <c r="E18" s="81"/>
      <c r="F18" s="81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22" sqref="D2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2" t="s">
        <v>41</v>
      </c>
      <c r="B2" s="82"/>
      <c r="C2" s="82"/>
      <c r="D2" s="82"/>
      <c r="E2" s="82"/>
      <c r="F2" s="82"/>
      <c r="G2" s="82"/>
    </row>
    <row r="3" spans="1:7" ht="23.25" x14ac:dyDescent="0.35">
      <c r="A3" s="11"/>
      <c r="B3" s="11"/>
      <c r="C3" s="11"/>
      <c r="D3" s="11"/>
      <c r="E3" s="11"/>
      <c r="F3" s="11"/>
      <c r="G3" s="11"/>
    </row>
    <row r="4" spans="1:7" ht="15.75" x14ac:dyDescent="0.25">
      <c r="A4" s="83" t="s">
        <v>37</v>
      </c>
      <c r="B4" s="83"/>
      <c r="C4" s="83"/>
      <c r="D4" s="83"/>
      <c r="E4" s="83"/>
      <c r="F4" s="83"/>
      <c r="G4" s="12">
        <v>-5392.68</v>
      </c>
    </row>
    <row r="5" spans="1:7" ht="13.5" thickBot="1" x14ac:dyDescent="0.25"/>
    <row r="6" spans="1:7" ht="60" customHeight="1" thickBot="1" x14ac:dyDescent="0.3">
      <c r="A6" s="13"/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5" t="s">
        <v>30</v>
      </c>
    </row>
    <row r="7" spans="1:7" x14ac:dyDescent="0.2">
      <c r="A7" s="9" t="s">
        <v>1</v>
      </c>
      <c r="B7" s="5" t="e">
        <f>#REF!</f>
        <v>#REF!</v>
      </c>
      <c r="C7" s="5" t="e">
        <f>#REF!</f>
        <v>#REF!</v>
      </c>
      <c r="D7" s="84" t="e">
        <f>#REF!</f>
        <v>#REF!</v>
      </c>
      <c r="E7" s="5">
        <v>93.16</v>
      </c>
      <c r="F7" s="5">
        <v>0</v>
      </c>
      <c r="G7" s="84" t="e">
        <f>C11-D11</f>
        <v>#REF!</v>
      </c>
    </row>
    <row r="8" spans="1:7" x14ac:dyDescent="0.2">
      <c r="A8" s="8" t="s">
        <v>31</v>
      </c>
      <c r="B8" s="2">
        <v>0</v>
      </c>
      <c r="C8" s="2">
        <v>0</v>
      </c>
      <c r="D8" s="85"/>
      <c r="E8" s="2">
        <v>0</v>
      </c>
      <c r="F8" s="2">
        <v>0</v>
      </c>
      <c r="G8" s="85"/>
    </row>
    <row r="9" spans="1:7" x14ac:dyDescent="0.2">
      <c r="A9" s="9" t="s">
        <v>32</v>
      </c>
      <c r="B9" s="2" t="e">
        <f>#REF!</f>
        <v>#REF!</v>
      </c>
      <c r="C9" s="2" t="e">
        <f>#REF!</f>
        <v>#REF!</v>
      </c>
      <c r="D9" s="85"/>
      <c r="E9" s="2">
        <v>0</v>
      </c>
      <c r="F9" s="2">
        <v>0</v>
      </c>
      <c r="G9" s="85"/>
    </row>
    <row r="10" spans="1:7" ht="13.5" thickBot="1" x14ac:dyDescent="0.25">
      <c r="A10" s="16" t="s">
        <v>33</v>
      </c>
      <c r="B10" s="2">
        <v>0</v>
      </c>
      <c r="C10" s="2">
        <v>0</v>
      </c>
      <c r="D10" s="86"/>
      <c r="E10" s="2">
        <v>0</v>
      </c>
      <c r="F10" s="2">
        <v>0</v>
      </c>
      <c r="G10" s="86"/>
    </row>
    <row r="11" spans="1:7" ht="15.75" thickBot="1" x14ac:dyDescent="0.3">
      <c r="A11" s="17" t="s">
        <v>34</v>
      </c>
      <c r="B11" s="18" t="e">
        <f>SUM(B7:B10)</f>
        <v>#REF!</v>
      </c>
      <c r="C11" s="18" t="e">
        <f>SUM(C7:C10)</f>
        <v>#REF!</v>
      </c>
      <c r="D11" s="19" t="e">
        <f>SUM(D7)</f>
        <v>#REF!</v>
      </c>
      <c r="E11" s="18">
        <f>SUM(E7:E10)</f>
        <v>93.16</v>
      </c>
      <c r="F11" s="18">
        <f>SUM(F7:F10)</f>
        <v>0</v>
      </c>
      <c r="G11" s="21" t="e">
        <f>G7</f>
        <v>#REF!</v>
      </c>
    </row>
    <row r="13" spans="1:7" ht="15.75" x14ac:dyDescent="0.25">
      <c r="A13" s="83" t="s">
        <v>39</v>
      </c>
      <c r="B13" s="83"/>
      <c r="C13" s="83"/>
      <c r="D13" s="83"/>
      <c r="E13" s="83"/>
      <c r="F13" s="83"/>
      <c r="G13" s="20" t="e">
        <f>G4+C11-D11</f>
        <v>#REF!</v>
      </c>
    </row>
    <row r="15" spans="1:7" x14ac:dyDescent="0.2">
      <c r="A15" s="81" t="s">
        <v>38</v>
      </c>
      <c r="B15" s="81"/>
      <c r="C15" s="81"/>
      <c r="D15" s="81"/>
      <c r="E15" s="81"/>
    </row>
  </sheetData>
  <mergeCells count="6">
    <mergeCell ref="A15:E15"/>
    <mergeCell ref="A2:G2"/>
    <mergeCell ref="A4:F4"/>
    <mergeCell ref="D7:D10"/>
    <mergeCell ref="G7:G10"/>
    <mergeCell ref="A13:F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9"/>
  <sheetViews>
    <sheetView workbookViewId="0">
      <selection activeCell="A3" sqref="A3:H3"/>
    </sheetView>
  </sheetViews>
  <sheetFormatPr defaultRowHeight="12.75" x14ac:dyDescent="0.2"/>
  <cols>
    <col min="1" max="1" width="36.140625" customWidth="1"/>
    <col min="2" max="2" width="17.42578125" hidden="1" customWidth="1"/>
    <col min="3" max="3" width="15.5703125" hidden="1" customWidth="1"/>
    <col min="4" max="4" width="16.85546875" hidden="1" customWidth="1"/>
    <col min="5" max="5" width="15.140625" hidden="1" customWidth="1"/>
    <col min="6" max="6" width="25.28515625" customWidth="1"/>
    <col min="7" max="7" width="24.85546875" customWidth="1"/>
    <col min="8" max="8" width="30.5703125" customWidth="1"/>
  </cols>
  <sheetData>
    <row r="3" spans="1:11" ht="73.5" customHeight="1" x14ac:dyDescent="0.2">
      <c r="A3" s="87" t="s">
        <v>76</v>
      </c>
      <c r="B3" s="87"/>
      <c r="C3" s="87"/>
      <c r="D3" s="87"/>
      <c r="E3" s="87"/>
      <c r="F3" s="87"/>
      <c r="G3" s="87"/>
      <c r="H3" s="87"/>
    </row>
    <row r="4" spans="1:11" ht="13.5" thickBot="1" x14ac:dyDescent="0.25"/>
    <row r="5" spans="1:11" ht="42" customHeight="1" x14ac:dyDescent="0.2">
      <c r="A5" s="51"/>
      <c r="B5" s="45" t="s">
        <v>42</v>
      </c>
      <c r="C5" s="45" t="s">
        <v>44</v>
      </c>
      <c r="D5" s="45" t="s">
        <v>45</v>
      </c>
      <c r="E5" s="45" t="s">
        <v>43</v>
      </c>
      <c r="F5" s="45" t="s">
        <v>46</v>
      </c>
      <c r="G5" s="45" t="s">
        <v>47</v>
      </c>
      <c r="H5" s="45" t="s">
        <v>27</v>
      </c>
    </row>
    <row r="6" spans="1:11" ht="15.75" x14ac:dyDescent="0.25">
      <c r="A6" s="88" t="s">
        <v>133</v>
      </c>
      <c r="B6" s="89"/>
      <c r="C6" s="37"/>
      <c r="D6" s="50"/>
      <c r="E6" s="35"/>
      <c r="F6" s="35"/>
      <c r="G6" s="41">
        <v>105643.14</v>
      </c>
      <c r="H6" s="35"/>
    </row>
    <row r="7" spans="1:11" ht="30" customHeight="1" x14ac:dyDescent="0.2">
      <c r="A7" s="4" t="s">
        <v>74</v>
      </c>
      <c r="B7" s="61">
        <v>593878.32999999996</v>
      </c>
      <c r="C7" s="61">
        <v>571265.27</v>
      </c>
      <c r="D7" s="61">
        <v>568073.05999999994</v>
      </c>
      <c r="E7" s="61">
        <v>507921.67000000004</v>
      </c>
      <c r="F7" s="61">
        <v>1161951.3899999999</v>
      </c>
      <c r="G7" s="61">
        <v>1079186.94</v>
      </c>
      <c r="H7" s="90">
        <v>557953.42000000004</v>
      </c>
    </row>
    <row r="8" spans="1:11" ht="36" hidden="1" customHeight="1" x14ac:dyDescent="0.2">
      <c r="A8" s="4" t="s">
        <v>53</v>
      </c>
      <c r="B8" s="39"/>
      <c r="C8" s="39"/>
      <c r="D8" s="39"/>
      <c r="E8" s="39"/>
      <c r="F8" s="39"/>
      <c r="G8" s="39"/>
      <c r="H8" s="90"/>
    </row>
    <row r="9" spans="1:11" ht="33" customHeight="1" x14ac:dyDescent="0.2">
      <c r="A9" s="3" t="s">
        <v>35</v>
      </c>
      <c r="B9" s="39"/>
      <c r="C9" s="39"/>
      <c r="D9" s="39"/>
      <c r="E9" s="39"/>
      <c r="F9" s="39"/>
      <c r="G9" s="39"/>
      <c r="H9" s="40">
        <v>215061</v>
      </c>
    </row>
    <row r="10" spans="1:11" ht="31.5" customHeight="1" thickBot="1" x14ac:dyDescent="0.25">
      <c r="A10" s="62" t="s">
        <v>36</v>
      </c>
      <c r="B10" s="63"/>
      <c r="C10" s="63"/>
      <c r="D10" s="63"/>
      <c r="E10" s="63"/>
      <c r="F10" s="63"/>
      <c r="G10" s="63"/>
      <c r="H10" s="60">
        <v>77421.960000000006</v>
      </c>
    </row>
    <row r="11" spans="1:11" ht="15" customHeight="1" thickBot="1" x14ac:dyDescent="0.3">
      <c r="A11" s="64" t="s">
        <v>48</v>
      </c>
      <c r="B11" s="65">
        <f>SUM(B7:B10)</f>
        <v>593878.32999999996</v>
      </c>
      <c r="C11" s="65">
        <f>SUM(C7:C10)</f>
        <v>571265.27</v>
      </c>
      <c r="D11" s="65">
        <f>SUM(D7:D10)</f>
        <v>568073.05999999994</v>
      </c>
      <c r="E11" s="65">
        <f>SUM(E7:E10)</f>
        <v>507921.67000000004</v>
      </c>
      <c r="F11" s="65">
        <v>1161951.3899999999</v>
      </c>
      <c r="G11" s="66">
        <v>1184830.0799999998</v>
      </c>
      <c r="H11" s="65">
        <v>850436.38</v>
      </c>
    </row>
    <row r="12" spans="1:11" ht="15" customHeight="1" x14ac:dyDescent="0.25">
      <c r="A12" s="30"/>
      <c r="B12" s="42"/>
      <c r="C12" s="30"/>
      <c r="D12" s="30"/>
      <c r="E12" s="30"/>
      <c r="F12" s="30"/>
      <c r="G12" s="30"/>
      <c r="H12" s="31"/>
    </row>
    <row r="13" spans="1:11" ht="15" customHeight="1" x14ac:dyDescent="0.25">
      <c r="A13" s="30"/>
      <c r="B13" s="30"/>
      <c r="C13" s="30"/>
      <c r="D13" s="30"/>
      <c r="E13" s="30"/>
      <c r="F13" s="30"/>
      <c r="G13" s="30"/>
      <c r="H13" s="31"/>
      <c r="K13" s="38"/>
    </row>
    <row r="14" spans="1:11" ht="15" customHeight="1" x14ac:dyDescent="0.25">
      <c r="A14" s="58" t="s">
        <v>77</v>
      </c>
      <c r="B14" s="58"/>
      <c r="C14" s="58"/>
      <c r="D14" s="58"/>
      <c r="E14" s="58"/>
      <c r="F14" s="30"/>
      <c r="G14" s="30"/>
      <c r="H14" s="42">
        <v>334393.69999999984</v>
      </c>
    </row>
    <row r="15" spans="1:11" ht="15.75" customHeight="1" x14ac:dyDescent="0.25">
      <c r="F15" s="49"/>
      <c r="G15" s="49"/>
      <c r="H15" s="43"/>
    </row>
    <row r="16" spans="1:11" ht="15" x14ac:dyDescent="0.25">
      <c r="A16" s="58" t="s">
        <v>78</v>
      </c>
      <c r="B16" s="58"/>
      <c r="C16" s="58"/>
      <c r="D16" s="58"/>
      <c r="E16" s="58"/>
      <c r="F16" s="36"/>
      <c r="G16" s="36"/>
      <c r="H16" s="52">
        <v>1053408.49</v>
      </c>
    </row>
    <row r="17" spans="1:8" x14ac:dyDescent="0.2">
      <c r="A17" s="36"/>
      <c r="B17" s="36"/>
      <c r="C17" s="36"/>
      <c r="D17" s="36"/>
      <c r="E17" s="36"/>
      <c r="F17" s="36"/>
      <c r="G17" s="36"/>
      <c r="H17" s="44"/>
    </row>
    <row r="19" spans="1:8" s="78" customFormat="1" x14ac:dyDescent="0.2">
      <c r="A19" s="91" t="s">
        <v>51</v>
      </c>
      <c r="B19" s="91"/>
      <c r="C19" s="91"/>
      <c r="D19" s="91"/>
      <c r="E19" s="91"/>
      <c r="F19" s="91"/>
      <c r="G19" s="91"/>
      <c r="H19" s="91"/>
    </row>
  </sheetData>
  <mergeCells count="4">
    <mergeCell ref="A3:H3"/>
    <mergeCell ref="A6:B6"/>
    <mergeCell ref="H7:H8"/>
    <mergeCell ref="A19:H19"/>
  </mergeCells>
  <pageMargins left="0.7" right="0.7" top="0.75" bottom="0.75" header="0.3" footer="0.3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zoomScale="90" zoomScaleNormal="90" workbookViewId="0">
      <selection activeCell="H10" sqref="H10"/>
    </sheetView>
  </sheetViews>
  <sheetFormatPr defaultRowHeight="15.75" x14ac:dyDescent="0.25"/>
  <cols>
    <col min="1" max="1" width="4.5703125" style="46" customWidth="1"/>
    <col min="2" max="2" width="11.7109375" style="46" customWidth="1"/>
    <col min="3" max="3" width="13.7109375" style="46" customWidth="1"/>
    <col min="4" max="4" width="18.7109375" style="46" customWidth="1"/>
    <col min="5" max="5" width="26.7109375" style="46" customWidth="1"/>
    <col min="6" max="6" width="45.85546875" style="46" customWidth="1"/>
    <col min="7" max="7" width="18.5703125" style="46" customWidth="1"/>
    <col min="8" max="8" width="9.5703125" style="46" customWidth="1"/>
    <col min="9" max="9" width="11.28515625" style="46" bestFit="1" customWidth="1"/>
    <col min="10" max="16384" width="9.140625" style="46"/>
  </cols>
  <sheetData>
    <row r="1" spans="1:9" ht="72.75" customHeight="1" thickBot="1" x14ac:dyDescent="0.3">
      <c r="A1" s="92" t="s">
        <v>75</v>
      </c>
      <c r="B1" s="92"/>
      <c r="C1" s="92"/>
      <c r="D1" s="92"/>
      <c r="E1" s="92"/>
      <c r="F1" s="92"/>
      <c r="G1" s="92"/>
    </row>
    <row r="2" spans="1:9" ht="30" x14ac:dyDescent="0.25">
      <c r="A2" s="53" t="s">
        <v>16</v>
      </c>
      <c r="B2" s="54" t="s">
        <v>17</v>
      </c>
      <c r="C2" s="54" t="s">
        <v>18</v>
      </c>
      <c r="D2" s="54" t="s">
        <v>52</v>
      </c>
      <c r="E2" s="54" t="s">
        <v>19</v>
      </c>
      <c r="F2" s="54" t="s">
        <v>20</v>
      </c>
      <c r="G2" s="54" t="s">
        <v>21</v>
      </c>
    </row>
    <row r="3" spans="1:9" ht="15.75" customHeight="1" x14ac:dyDescent="0.25">
      <c r="A3" s="67">
        <v>1</v>
      </c>
      <c r="B3" s="68">
        <v>2019</v>
      </c>
      <c r="C3" s="69" t="s">
        <v>49</v>
      </c>
      <c r="D3" s="70" t="s">
        <v>79</v>
      </c>
      <c r="E3" s="67" t="s">
        <v>80</v>
      </c>
      <c r="F3" s="67" t="s">
        <v>81</v>
      </c>
      <c r="G3" s="71">
        <v>576</v>
      </c>
    </row>
    <row r="4" spans="1:9" x14ac:dyDescent="0.25">
      <c r="A4" s="67">
        <v>2</v>
      </c>
      <c r="B4" s="68">
        <v>2019</v>
      </c>
      <c r="C4" s="69" t="s">
        <v>49</v>
      </c>
      <c r="D4" s="70" t="s">
        <v>82</v>
      </c>
      <c r="E4" s="67" t="s">
        <v>55</v>
      </c>
      <c r="F4" s="67" t="s">
        <v>67</v>
      </c>
      <c r="G4" s="71">
        <v>2060</v>
      </c>
      <c r="I4" s="59"/>
    </row>
    <row r="5" spans="1:9" s="57" customFormat="1" x14ac:dyDescent="0.25">
      <c r="A5" s="67">
        <v>3</v>
      </c>
      <c r="B5" s="72">
        <v>2019</v>
      </c>
      <c r="C5" s="69" t="s">
        <v>49</v>
      </c>
      <c r="D5" s="70" t="s">
        <v>82</v>
      </c>
      <c r="E5" s="67" t="s">
        <v>55</v>
      </c>
      <c r="F5" s="67" t="s">
        <v>67</v>
      </c>
      <c r="G5" s="71">
        <v>1044</v>
      </c>
    </row>
    <row r="6" spans="1:9" x14ac:dyDescent="0.25">
      <c r="A6" s="67">
        <v>4</v>
      </c>
      <c r="B6" s="72">
        <v>2019</v>
      </c>
      <c r="C6" s="69" t="s">
        <v>49</v>
      </c>
      <c r="D6" s="70" t="s">
        <v>79</v>
      </c>
      <c r="E6" s="70" t="s">
        <v>55</v>
      </c>
      <c r="F6" s="67" t="s">
        <v>67</v>
      </c>
      <c r="G6" s="71">
        <v>1044</v>
      </c>
    </row>
    <row r="7" spans="1:9" x14ac:dyDescent="0.25">
      <c r="A7" s="67">
        <v>5</v>
      </c>
      <c r="B7" s="72">
        <v>2019</v>
      </c>
      <c r="C7" s="69" t="s">
        <v>49</v>
      </c>
      <c r="D7" s="70" t="s">
        <v>79</v>
      </c>
      <c r="E7" s="67"/>
      <c r="F7" s="67" t="s">
        <v>83</v>
      </c>
      <c r="G7" s="71">
        <v>2037</v>
      </c>
    </row>
    <row r="8" spans="1:9" x14ac:dyDescent="0.25">
      <c r="A8" s="67">
        <v>6</v>
      </c>
      <c r="B8" s="68">
        <v>2019</v>
      </c>
      <c r="C8" s="69" t="s">
        <v>49</v>
      </c>
      <c r="D8" s="70" t="s">
        <v>79</v>
      </c>
      <c r="E8" s="67"/>
      <c r="F8" s="67" t="s">
        <v>84</v>
      </c>
      <c r="G8" s="71">
        <v>1243</v>
      </c>
    </row>
    <row r="9" spans="1:9" x14ac:dyDescent="0.25">
      <c r="A9" s="67">
        <v>7</v>
      </c>
      <c r="B9" s="68">
        <v>2019</v>
      </c>
      <c r="C9" s="69" t="s">
        <v>49</v>
      </c>
      <c r="D9" s="70" t="s">
        <v>82</v>
      </c>
      <c r="E9" s="67"/>
      <c r="F9" s="67" t="s">
        <v>84</v>
      </c>
      <c r="G9" s="71">
        <v>1012</v>
      </c>
    </row>
    <row r="10" spans="1:9" x14ac:dyDescent="0.25">
      <c r="A10" s="67">
        <v>8</v>
      </c>
      <c r="B10" s="68">
        <v>2019</v>
      </c>
      <c r="C10" s="69" t="s">
        <v>85</v>
      </c>
      <c r="D10" s="70" t="s">
        <v>79</v>
      </c>
      <c r="E10" s="67" t="s">
        <v>86</v>
      </c>
      <c r="F10" s="67" t="s">
        <v>87</v>
      </c>
      <c r="G10" s="71">
        <v>191732</v>
      </c>
      <c r="I10" s="59"/>
    </row>
    <row r="11" spans="1:9" x14ac:dyDescent="0.25">
      <c r="A11" s="67">
        <v>9</v>
      </c>
      <c r="B11" s="68">
        <v>2019</v>
      </c>
      <c r="C11" s="69" t="s">
        <v>85</v>
      </c>
      <c r="D11" s="70" t="s">
        <v>79</v>
      </c>
      <c r="E11" s="67" t="s">
        <v>88</v>
      </c>
      <c r="F11" s="67" t="s">
        <v>89</v>
      </c>
      <c r="G11" s="71">
        <v>1148</v>
      </c>
    </row>
    <row r="12" spans="1:9" x14ac:dyDescent="0.25">
      <c r="A12" s="67">
        <v>10</v>
      </c>
      <c r="B12" s="68">
        <v>2019</v>
      </c>
      <c r="C12" s="69" t="s">
        <v>85</v>
      </c>
      <c r="D12" s="70" t="s">
        <v>79</v>
      </c>
      <c r="E12" s="67" t="s">
        <v>90</v>
      </c>
      <c r="F12" s="67" t="s">
        <v>66</v>
      </c>
      <c r="G12" s="71">
        <v>891</v>
      </c>
    </row>
    <row r="13" spans="1:9" x14ac:dyDescent="0.25">
      <c r="A13" s="67">
        <v>11</v>
      </c>
      <c r="B13" s="72">
        <v>2019</v>
      </c>
      <c r="C13" s="69" t="s">
        <v>85</v>
      </c>
      <c r="D13" s="70" t="s">
        <v>79</v>
      </c>
      <c r="E13" s="73"/>
      <c r="F13" s="67" t="s">
        <v>91</v>
      </c>
      <c r="G13" s="71">
        <v>3919</v>
      </c>
    </row>
    <row r="14" spans="1:9" x14ac:dyDescent="0.25">
      <c r="A14" s="67">
        <v>12</v>
      </c>
      <c r="B14" s="72">
        <v>2019</v>
      </c>
      <c r="C14" s="69" t="s">
        <v>85</v>
      </c>
      <c r="D14" s="70" t="s">
        <v>82</v>
      </c>
      <c r="E14" s="67" t="s">
        <v>55</v>
      </c>
      <c r="F14" s="67" t="s">
        <v>92</v>
      </c>
      <c r="G14" s="71">
        <v>1649</v>
      </c>
    </row>
    <row r="15" spans="1:9" x14ac:dyDescent="0.25">
      <c r="A15" s="67">
        <v>13</v>
      </c>
      <c r="B15" s="72">
        <v>2019</v>
      </c>
      <c r="C15" s="69" t="s">
        <v>85</v>
      </c>
      <c r="D15" s="70" t="s">
        <v>79</v>
      </c>
      <c r="E15" s="67"/>
      <c r="F15" s="67" t="s">
        <v>93</v>
      </c>
      <c r="G15" s="71">
        <v>3932</v>
      </c>
    </row>
    <row r="16" spans="1:9" x14ac:dyDescent="0.25">
      <c r="A16" s="67">
        <v>14</v>
      </c>
      <c r="B16" s="72">
        <v>2019</v>
      </c>
      <c r="C16" s="69" t="s">
        <v>68</v>
      </c>
      <c r="D16" s="70" t="s">
        <v>79</v>
      </c>
      <c r="E16" s="67" t="s">
        <v>94</v>
      </c>
      <c r="F16" s="67" t="s">
        <v>95</v>
      </c>
      <c r="G16" s="71">
        <v>3178</v>
      </c>
    </row>
    <row r="17" spans="1:9" x14ac:dyDescent="0.25">
      <c r="A17" s="67">
        <v>15</v>
      </c>
      <c r="B17" s="72">
        <v>2019</v>
      </c>
      <c r="C17" s="69" t="s">
        <v>68</v>
      </c>
      <c r="D17" s="70" t="s">
        <v>79</v>
      </c>
      <c r="E17" s="67" t="s">
        <v>96</v>
      </c>
      <c r="F17" s="67" t="s">
        <v>97</v>
      </c>
      <c r="G17" s="71">
        <v>4511</v>
      </c>
    </row>
    <row r="18" spans="1:9" x14ac:dyDescent="0.25">
      <c r="A18" s="67">
        <v>16</v>
      </c>
      <c r="B18" s="72">
        <v>2019</v>
      </c>
      <c r="C18" s="69" t="s">
        <v>50</v>
      </c>
      <c r="D18" s="70" t="s">
        <v>82</v>
      </c>
      <c r="E18" s="67" t="s">
        <v>55</v>
      </c>
      <c r="F18" s="67" t="s">
        <v>98</v>
      </c>
      <c r="G18" s="71">
        <v>1986</v>
      </c>
    </row>
    <row r="19" spans="1:9" x14ac:dyDescent="0.25">
      <c r="A19" s="67">
        <v>17</v>
      </c>
      <c r="B19" s="72">
        <v>2019</v>
      </c>
      <c r="C19" s="69" t="s">
        <v>50</v>
      </c>
      <c r="D19" s="70" t="s">
        <v>79</v>
      </c>
      <c r="E19" s="67" t="s">
        <v>55</v>
      </c>
      <c r="F19" s="67" t="s">
        <v>98</v>
      </c>
      <c r="G19" s="71">
        <v>1986</v>
      </c>
      <c r="I19" s="59"/>
    </row>
    <row r="20" spans="1:9" x14ac:dyDescent="0.25">
      <c r="A20" s="67">
        <v>18</v>
      </c>
      <c r="B20" s="72">
        <v>2019</v>
      </c>
      <c r="C20" s="69" t="s">
        <v>50</v>
      </c>
      <c r="D20" s="70" t="s">
        <v>82</v>
      </c>
      <c r="E20" s="67" t="s">
        <v>54</v>
      </c>
      <c r="F20" s="67" t="s">
        <v>99</v>
      </c>
      <c r="G20" s="71">
        <v>3851</v>
      </c>
    </row>
    <row r="21" spans="1:9" x14ac:dyDescent="0.25">
      <c r="A21" s="67">
        <v>19</v>
      </c>
      <c r="B21" s="72">
        <v>2019</v>
      </c>
      <c r="C21" s="69" t="s">
        <v>50</v>
      </c>
      <c r="D21" s="70" t="s">
        <v>79</v>
      </c>
      <c r="E21" s="67" t="s">
        <v>54</v>
      </c>
      <c r="F21" s="67" t="s">
        <v>99</v>
      </c>
      <c r="G21" s="71">
        <v>3851</v>
      </c>
    </row>
    <row r="22" spans="1:9" x14ac:dyDescent="0.25">
      <c r="A22" s="67">
        <v>20</v>
      </c>
      <c r="B22" s="72">
        <v>2019</v>
      </c>
      <c r="C22" s="69" t="s">
        <v>50</v>
      </c>
      <c r="D22" s="70" t="s">
        <v>79</v>
      </c>
      <c r="E22" s="67" t="s">
        <v>100</v>
      </c>
      <c r="F22" s="67" t="s">
        <v>73</v>
      </c>
      <c r="G22" s="71">
        <v>3702</v>
      </c>
    </row>
    <row r="23" spans="1:9" x14ac:dyDescent="0.25">
      <c r="A23" s="67">
        <v>21</v>
      </c>
      <c r="B23" s="72">
        <v>2019</v>
      </c>
      <c r="C23" s="69" t="s">
        <v>50</v>
      </c>
      <c r="D23" s="70" t="s">
        <v>79</v>
      </c>
      <c r="E23" s="67" t="s">
        <v>101</v>
      </c>
      <c r="F23" s="67" t="s">
        <v>91</v>
      </c>
      <c r="G23" s="71">
        <v>2982</v>
      </c>
    </row>
    <row r="24" spans="1:9" x14ac:dyDescent="0.25">
      <c r="A24" s="67">
        <v>22</v>
      </c>
      <c r="B24" s="72">
        <v>2019</v>
      </c>
      <c r="C24" s="69" t="s">
        <v>102</v>
      </c>
      <c r="D24" s="70" t="s">
        <v>79</v>
      </c>
      <c r="E24" s="67"/>
      <c r="F24" s="67" t="s">
        <v>73</v>
      </c>
      <c r="G24" s="71">
        <v>1596</v>
      </c>
    </row>
    <row r="25" spans="1:9" x14ac:dyDescent="0.25">
      <c r="A25" s="67">
        <v>23</v>
      </c>
      <c r="B25" s="72">
        <v>2019</v>
      </c>
      <c r="C25" s="69" t="s">
        <v>102</v>
      </c>
      <c r="D25" s="70" t="s">
        <v>82</v>
      </c>
      <c r="E25" s="67"/>
      <c r="F25" s="67" t="s">
        <v>103</v>
      </c>
      <c r="G25" s="71">
        <v>463</v>
      </c>
      <c r="I25" s="59"/>
    </row>
    <row r="26" spans="1:9" x14ac:dyDescent="0.25">
      <c r="A26" s="67">
        <v>24</v>
      </c>
      <c r="B26" s="72">
        <v>2019</v>
      </c>
      <c r="C26" s="69" t="s">
        <v>102</v>
      </c>
      <c r="D26" s="70" t="s">
        <v>79</v>
      </c>
      <c r="E26" s="67"/>
      <c r="F26" s="67" t="s">
        <v>103</v>
      </c>
      <c r="G26" s="71">
        <v>463</v>
      </c>
    </row>
    <row r="27" spans="1:9" x14ac:dyDescent="0.25">
      <c r="A27" s="67">
        <v>25</v>
      </c>
      <c r="B27" s="72">
        <v>2019</v>
      </c>
      <c r="C27" s="69" t="s">
        <v>102</v>
      </c>
      <c r="D27" s="70" t="s">
        <v>82</v>
      </c>
      <c r="E27" s="67"/>
      <c r="F27" s="67" t="s">
        <v>104</v>
      </c>
      <c r="G27" s="71">
        <v>778.5</v>
      </c>
    </row>
    <row r="28" spans="1:9" x14ac:dyDescent="0.25">
      <c r="A28" s="67">
        <v>26</v>
      </c>
      <c r="B28" s="72">
        <v>2019</v>
      </c>
      <c r="C28" s="69" t="s">
        <v>105</v>
      </c>
      <c r="D28" s="70" t="s">
        <v>82</v>
      </c>
      <c r="E28" s="67" t="s">
        <v>55</v>
      </c>
      <c r="F28" s="67" t="s">
        <v>71</v>
      </c>
      <c r="G28" s="71">
        <v>2265</v>
      </c>
      <c r="I28" s="59"/>
    </row>
    <row r="29" spans="1:9" x14ac:dyDescent="0.25">
      <c r="A29" s="67">
        <v>27</v>
      </c>
      <c r="B29" s="72">
        <v>2019</v>
      </c>
      <c r="C29" s="69" t="s">
        <v>105</v>
      </c>
      <c r="D29" s="70" t="s">
        <v>79</v>
      </c>
      <c r="E29" s="67"/>
      <c r="F29" s="67" t="s">
        <v>73</v>
      </c>
      <c r="G29" s="71">
        <v>1480</v>
      </c>
    </row>
    <row r="30" spans="1:9" x14ac:dyDescent="0.25">
      <c r="A30" s="67">
        <v>28</v>
      </c>
      <c r="B30" s="72">
        <v>2019</v>
      </c>
      <c r="C30" s="69" t="s">
        <v>105</v>
      </c>
      <c r="D30" s="70" t="s">
        <v>79</v>
      </c>
      <c r="E30" s="67"/>
      <c r="F30" s="67" t="s">
        <v>61</v>
      </c>
      <c r="G30" s="71">
        <v>2157.6</v>
      </c>
    </row>
    <row r="31" spans="1:9" x14ac:dyDescent="0.25">
      <c r="A31" s="67">
        <v>29</v>
      </c>
      <c r="B31" s="72">
        <v>2019</v>
      </c>
      <c r="C31" s="69" t="s">
        <v>105</v>
      </c>
      <c r="D31" s="70" t="s">
        <v>82</v>
      </c>
      <c r="E31" s="67"/>
      <c r="F31" s="67" t="s">
        <v>61</v>
      </c>
      <c r="G31" s="71">
        <v>2157.6</v>
      </c>
    </row>
    <row r="32" spans="1:9" x14ac:dyDescent="0.25">
      <c r="A32" s="67">
        <v>30</v>
      </c>
      <c r="B32" s="72">
        <v>2019</v>
      </c>
      <c r="C32" s="69" t="s">
        <v>56</v>
      </c>
      <c r="D32" s="70" t="s">
        <v>79</v>
      </c>
      <c r="E32" s="67" t="s">
        <v>106</v>
      </c>
      <c r="F32" s="67" t="s">
        <v>107</v>
      </c>
      <c r="G32" s="71">
        <v>3576</v>
      </c>
    </row>
    <row r="33" spans="1:9" x14ac:dyDescent="0.25">
      <c r="A33" s="67">
        <v>31</v>
      </c>
      <c r="B33" s="72">
        <v>2019</v>
      </c>
      <c r="C33" s="69" t="s">
        <v>56</v>
      </c>
      <c r="D33" s="70" t="s">
        <v>79</v>
      </c>
      <c r="E33" s="67" t="s">
        <v>108</v>
      </c>
      <c r="F33" s="67" t="s">
        <v>109</v>
      </c>
      <c r="G33" s="71">
        <v>1374.5</v>
      </c>
      <c r="I33" s="59"/>
    </row>
    <row r="34" spans="1:9" x14ac:dyDescent="0.25">
      <c r="A34" s="67">
        <v>32</v>
      </c>
      <c r="B34" s="72">
        <v>2019</v>
      </c>
      <c r="C34" s="69" t="s">
        <v>56</v>
      </c>
      <c r="D34" s="70" t="s">
        <v>82</v>
      </c>
      <c r="E34" s="67" t="s">
        <v>108</v>
      </c>
      <c r="F34" s="67" t="s">
        <v>109</v>
      </c>
      <c r="G34" s="71">
        <v>1374.5</v>
      </c>
    </row>
    <row r="35" spans="1:9" x14ac:dyDescent="0.25">
      <c r="A35" s="67">
        <v>33</v>
      </c>
      <c r="B35" s="72">
        <v>2019</v>
      </c>
      <c r="C35" s="69" t="s">
        <v>56</v>
      </c>
      <c r="D35" s="70" t="s">
        <v>82</v>
      </c>
      <c r="E35" s="67" t="s">
        <v>70</v>
      </c>
      <c r="F35" s="67" t="s">
        <v>63</v>
      </c>
      <c r="G35" s="71">
        <v>40919</v>
      </c>
    </row>
    <row r="36" spans="1:9" x14ac:dyDescent="0.25">
      <c r="A36" s="67">
        <v>34</v>
      </c>
      <c r="B36" s="72">
        <v>2019</v>
      </c>
      <c r="C36" s="69" t="s">
        <v>56</v>
      </c>
      <c r="D36" s="70" t="s">
        <v>79</v>
      </c>
      <c r="E36" s="67" t="s">
        <v>110</v>
      </c>
      <c r="F36" s="67" t="s">
        <v>63</v>
      </c>
      <c r="G36" s="71">
        <v>38907</v>
      </c>
    </row>
    <row r="37" spans="1:9" x14ac:dyDescent="0.25">
      <c r="A37" s="67">
        <v>35</v>
      </c>
      <c r="B37" s="74">
        <v>2019</v>
      </c>
      <c r="C37" s="75" t="s">
        <v>56</v>
      </c>
      <c r="D37" s="70" t="s">
        <v>82</v>
      </c>
      <c r="E37" s="67"/>
      <c r="F37" s="76" t="s">
        <v>73</v>
      </c>
      <c r="G37" s="71">
        <v>2251</v>
      </c>
    </row>
    <row r="38" spans="1:9" x14ac:dyDescent="0.25">
      <c r="A38" s="67">
        <v>36</v>
      </c>
      <c r="B38" s="77">
        <v>2019</v>
      </c>
      <c r="C38" s="75" t="s">
        <v>57</v>
      </c>
      <c r="D38" s="70" t="s">
        <v>79</v>
      </c>
      <c r="E38" s="67" t="s">
        <v>72</v>
      </c>
      <c r="F38" s="76" t="s">
        <v>63</v>
      </c>
      <c r="G38" s="71">
        <v>23757</v>
      </c>
    </row>
    <row r="39" spans="1:9" x14ac:dyDescent="0.25">
      <c r="A39" s="67">
        <v>37</v>
      </c>
      <c r="B39" s="77">
        <v>2019</v>
      </c>
      <c r="C39" s="75" t="s">
        <v>64</v>
      </c>
      <c r="D39" s="70" t="s">
        <v>79</v>
      </c>
      <c r="E39" s="67" t="s">
        <v>69</v>
      </c>
      <c r="F39" s="76" t="s">
        <v>111</v>
      </c>
      <c r="G39" s="71">
        <v>2279</v>
      </c>
    </row>
    <row r="40" spans="1:9" x14ac:dyDescent="0.25">
      <c r="A40" s="67">
        <v>38</v>
      </c>
      <c r="B40" s="77">
        <v>2019</v>
      </c>
      <c r="C40" s="75" t="s">
        <v>64</v>
      </c>
      <c r="D40" s="70" t="s">
        <v>82</v>
      </c>
      <c r="E40" s="67" t="s">
        <v>112</v>
      </c>
      <c r="F40" s="76" t="s">
        <v>113</v>
      </c>
      <c r="G40" s="71">
        <v>7358</v>
      </c>
    </row>
    <row r="41" spans="1:9" x14ac:dyDescent="0.25">
      <c r="A41" s="67">
        <v>39</v>
      </c>
      <c r="B41" s="77">
        <v>2019</v>
      </c>
      <c r="C41" s="75" t="s">
        <v>64</v>
      </c>
      <c r="D41" s="70" t="s">
        <v>82</v>
      </c>
      <c r="E41" s="67" t="s">
        <v>62</v>
      </c>
      <c r="F41" s="76" t="s">
        <v>114</v>
      </c>
      <c r="G41" s="71">
        <v>5958</v>
      </c>
      <c r="I41" s="59"/>
    </row>
    <row r="42" spans="1:9" x14ac:dyDescent="0.25">
      <c r="A42" s="67">
        <v>40</v>
      </c>
      <c r="B42" s="77">
        <v>2019</v>
      </c>
      <c r="C42" s="75" t="s">
        <v>64</v>
      </c>
      <c r="D42" s="70" t="s">
        <v>79</v>
      </c>
      <c r="E42" s="67" t="s">
        <v>62</v>
      </c>
      <c r="F42" s="76" t="s">
        <v>114</v>
      </c>
      <c r="G42" s="71">
        <v>5958</v>
      </c>
    </row>
    <row r="43" spans="1:9" x14ac:dyDescent="0.25">
      <c r="A43" s="67">
        <v>41</v>
      </c>
      <c r="B43" s="77">
        <v>2019</v>
      </c>
      <c r="C43" s="75" t="s">
        <v>64</v>
      </c>
      <c r="D43" s="70" t="s">
        <v>79</v>
      </c>
      <c r="E43" s="76"/>
      <c r="F43" s="76" t="s">
        <v>115</v>
      </c>
      <c r="G43" s="71">
        <v>18800</v>
      </c>
    </row>
    <row r="44" spans="1:9" x14ac:dyDescent="0.25">
      <c r="A44" s="67">
        <v>42</v>
      </c>
      <c r="B44" s="72">
        <v>2019</v>
      </c>
      <c r="C44" s="69" t="s">
        <v>64</v>
      </c>
      <c r="D44" s="70" t="s">
        <v>82</v>
      </c>
      <c r="E44" s="67"/>
      <c r="F44" s="67" t="s">
        <v>115</v>
      </c>
      <c r="G44" s="71">
        <v>18800</v>
      </c>
    </row>
    <row r="45" spans="1:9" x14ac:dyDescent="0.25">
      <c r="A45" s="67">
        <v>43</v>
      </c>
      <c r="B45" s="72">
        <v>2019</v>
      </c>
      <c r="C45" s="69" t="s">
        <v>58</v>
      </c>
      <c r="D45" s="70" t="s">
        <v>82</v>
      </c>
      <c r="E45" s="67" t="s">
        <v>116</v>
      </c>
      <c r="F45" s="67" t="s">
        <v>117</v>
      </c>
      <c r="G45" s="71">
        <v>525</v>
      </c>
    </row>
    <row r="46" spans="1:9" x14ac:dyDescent="0.25">
      <c r="A46" s="67">
        <v>44</v>
      </c>
      <c r="B46" s="72">
        <v>2019</v>
      </c>
      <c r="C46" s="69" t="s">
        <v>58</v>
      </c>
      <c r="D46" s="70" t="s">
        <v>82</v>
      </c>
      <c r="E46" s="67" t="s">
        <v>118</v>
      </c>
      <c r="F46" s="67" t="s">
        <v>65</v>
      </c>
      <c r="G46" s="71">
        <v>138.5</v>
      </c>
    </row>
    <row r="47" spans="1:9" x14ac:dyDescent="0.25">
      <c r="A47" s="67">
        <v>45</v>
      </c>
      <c r="B47" s="72">
        <v>2019</v>
      </c>
      <c r="C47" s="69" t="s">
        <v>58</v>
      </c>
      <c r="D47" s="70" t="s">
        <v>79</v>
      </c>
      <c r="E47" s="67" t="s">
        <v>118</v>
      </c>
      <c r="F47" s="67" t="s">
        <v>65</v>
      </c>
      <c r="G47" s="71">
        <v>138.5</v>
      </c>
      <c r="I47" s="59"/>
    </row>
    <row r="48" spans="1:9" x14ac:dyDescent="0.25">
      <c r="A48" s="67">
        <v>46</v>
      </c>
      <c r="B48" s="72">
        <v>2019</v>
      </c>
      <c r="C48" s="69" t="s">
        <v>58</v>
      </c>
      <c r="D48" s="70" t="s">
        <v>79</v>
      </c>
      <c r="E48" s="67"/>
      <c r="F48" s="67" t="s">
        <v>119</v>
      </c>
      <c r="G48" s="71">
        <v>480</v>
      </c>
    </row>
    <row r="49" spans="1:9" x14ac:dyDescent="0.25">
      <c r="A49" s="67">
        <v>47</v>
      </c>
      <c r="B49" s="72">
        <v>2019</v>
      </c>
      <c r="C49" s="69" t="s">
        <v>58</v>
      </c>
      <c r="D49" s="70" t="s">
        <v>82</v>
      </c>
      <c r="E49" s="67"/>
      <c r="F49" s="67" t="s">
        <v>119</v>
      </c>
      <c r="G49" s="71">
        <v>480</v>
      </c>
    </row>
    <row r="50" spans="1:9" x14ac:dyDescent="0.25">
      <c r="A50" s="67">
        <v>48</v>
      </c>
      <c r="B50" s="72">
        <v>2019</v>
      </c>
      <c r="C50" s="69" t="s">
        <v>59</v>
      </c>
      <c r="D50" s="70" t="s">
        <v>82</v>
      </c>
      <c r="E50" s="67" t="s">
        <v>120</v>
      </c>
      <c r="F50" s="67" t="s">
        <v>121</v>
      </c>
      <c r="G50" s="71">
        <v>8567</v>
      </c>
    </row>
    <row r="51" spans="1:9" x14ac:dyDescent="0.25">
      <c r="A51" s="67">
        <v>49</v>
      </c>
      <c r="B51" s="72">
        <v>2019</v>
      </c>
      <c r="C51" s="69" t="s">
        <v>59</v>
      </c>
      <c r="D51" s="70" t="s">
        <v>82</v>
      </c>
      <c r="E51" s="67" t="s">
        <v>122</v>
      </c>
      <c r="F51" s="67" t="s">
        <v>123</v>
      </c>
      <c r="G51" s="71">
        <v>5028</v>
      </c>
    </row>
    <row r="52" spans="1:9" x14ac:dyDescent="0.25">
      <c r="A52" s="67">
        <v>50</v>
      </c>
      <c r="B52" s="72">
        <v>2019</v>
      </c>
      <c r="C52" s="69" t="s">
        <v>59</v>
      </c>
      <c r="D52" s="70" t="s">
        <v>79</v>
      </c>
      <c r="E52" s="67" t="s">
        <v>124</v>
      </c>
      <c r="F52" s="67" t="s">
        <v>125</v>
      </c>
      <c r="G52" s="71">
        <v>1659</v>
      </c>
      <c r="I52" s="59"/>
    </row>
    <row r="53" spans="1:9" x14ac:dyDescent="0.25">
      <c r="A53" s="67">
        <v>51</v>
      </c>
      <c r="B53" s="72">
        <v>2019</v>
      </c>
      <c r="C53" s="69" t="s">
        <v>59</v>
      </c>
      <c r="D53" s="70" t="s">
        <v>79</v>
      </c>
      <c r="E53" s="67" t="s">
        <v>55</v>
      </c>
      <c r="F53" s="67" t="s">
        <v>126</v>
      </c>
      <c r="G53" s="71">
        <v>2894</v>
      </c>
    </row>
    <row r="54" spans="1:9" x14ac:dyDescent="0.25">
      <c r="A54" s="67">
        <v>52</v>
      </c>
      <c r="B54" s="72">
        <v>2019</v>
      </c>
      <c r="C54" s="69" t="s">
        <v>59</v>
      </c>
      <c r="D54" s="70" t="s">
        <v>82</v>
      </c>
      <c r="E54" s="67" t="s">
        <v>55</v>
      </c>
      <c r="F54" s="67" t="s">
        <v>126</v>
      </c>
      <c r="G54" s="71">
        <v>2894</v>
      </c>
    </row>
    <row r="55" spans="1:9" x14ac:dyDescent="0.25">
      <c r="A55" s="67">
        <v>53</v>
      </c>
      <c r="B55" s="72">
        <v>2019</v>
      </c>
      <c r="C55" s="69" t="s">
        <v>59</v>
      </c>
      <c r="D55" s="70" t="s">
        <v>82</v>
      </c>
      <c r="E55" s="67" t="s">
        <v>127</v>
      </c>
      <c r="F55" s="67" t="s">
        <v>128</v>
      </c>
      <c r="G55" s="71">
        <v>840</v>
      </c>
    </row>
    <row r="56" spans="1:9" x14ac:dyDescent="0.25">
      <c r="A56" s="67">
        <v>54</v>
      </c>
      <c r="B56" s="72">
        <v>2019</v>
      </c>
      <c r="C56" s="69" t="s">
        <v>59</v>
      </c>
      <c r="D56" s="70" t="s">
        <v>82</v>
      </c>
      <c r="E56" s="67" t="s">
        <v>62</v>
      </c>
      <c r="F56" s="67" t="s">
        <v>65</v>
      </c>
      <c r="G56" s="71">
        <v>281.5</v>
      </c>
    </row>
    <row r="57" spans="1:9" x14ac:dyDescent="0.25">
      <c r="A57" s="67">
        <v>55</v>
      </c>
      <c r="B57" s="72">
        <v>2019</v>
      </c>
      <c r="C57" s="69" t="s">
        <v>59</v>
      </c>
      <c r="D57" s="70" t="s">
        <v>79</v>
      </c>
      <c r="E57" s="67" t="s">
        <v>62</v>
      </c>
      <c r="F57" s="67" t="s">
        <v>65</v>
      </c>
      <c r="G57" s="71">
        <v>281.5</v>
      </c>
    </row>
    <row r="58" spans="1:9" x14ac:dyDescent="0.25">
      <c r="A58" s="67">
        <v>56</v>
      </c>
      <c r="B58" s="72">
        <v>2019</v>
      </c>
      <c r="C58" s="69" t="s">
        <v>59</v>
      </c>
      <c r="D58" s="70" t="s">
        <v>79</v>
      </c>
      <c r="E58" s="67"/>
      <c r="F58" s="67" t="s">
        <v>129</v>
      </c>
      <c r="G58" s="71">
        <v>314</v>
      </c>
    </row>
    <row r="59" spans="1:9" x14ac:dyDescent="0.25">
      <c r="A59" s="67">
        <v>57</v>
      </c>
      <c r="B59" s="72">
        <v>2019</v>
      </c>
      <c r="C59" s="69" t="s">
        <v>59</v>
      </c>
      <c r="D59" s="70" t="s">
        <v>82</v>
      </c>
      <c r="E59" s="67"/>
      <c r="F59" s="67" t="s">
        <v>129</v>
      </c>
      <c r="G59" s="71">
        <v>314</v>
      </c>
    </row>
    <row r="60" spans="1:9" x14ac:dyDescent="0.25">
      <c r="A60" s="67">
        <v>58</v>
      </c>
      <c r="B60" s="72">
        <v>2019</v>
      </c>
      <c r="C60" s="69" t="s">
        <v>60</v>
      </c>
      <c r="D60" s="70" t="s">
        <v>79</v>
      </c>
      <c r="E60" s="67" t="s">
        <v>130</v>
      </c>
      <c r="F60" s="67" t="s">
        <v>81</v>
      </c>
      <c r="G60" s="71">
        <v>1432</v>
      </c>
    </row>
    <row r="61" spans="1:9" x14ac:dyDescent="0.25">
      <c r="A61" s="67">
        <v>59</v>
      </c>
      <c r="B61" s="72">
        <v>2019</v>
      </c>
      <c r="C61" s="69" t="s">
        <v>60</v>
      </c>
      <c r="D61" s="70" t="s">
        <v>79</v>
      </c>
      <c r="E61" s="67" t="s">
        <v>131</v>
      </c>
      <c r="F61" s="67" t="s">
        <v>81</v>
      </c>
      <c r="G61" s="71">
        <v>466</v>
      </c>
      <c r="I61" s="59"/>
    </row>
    <row r="62" spans="1:9" x14ac:dyDescent="0.25">
      <c r="A62" s="67">
        <v>60</v>
      </c>
      <c r="B62" s="72">
        <v>2019</v>
      </c>
      <c r="C62" s="69" t="s">
        <v>60</v>
      </c>
      <c r="D62" s="70" t="s">
        <v>79</v>
      </c>
      <c r="E62" s="67" t="s">
        <v>55</v>
      </c>
      <c r="F62" s="67" t="s">
        <v>67</v>
      </c>
      <c r="G62" s="71">
        <v>504</v>
      </c>
      <c r="I62" s="59"/>
    </row>
    <row r="63" spans="1:9" x14ac:dyDescent="0.25">
      <c r="A63" s="67">
        <v>61</v>
      </c>
      <c r="B63" s="72">
        <v>2019</v>
      </c>
      <c r="C63" s="69" t="s">
        <v>60</v>
      </c>
      <c r="D63" s="70" t="s">
        <v>82</v>
      </c>
      <c r="E63" s="67" t="s">
        <v>55</v>
      </c>
      <c r="F63" s="67" t="s">
        <v>67</v>
      </c>
      <c r="G63" s="71">
        <v>504</v>
      </c>
    </row>
    <row r="64" spans="1:9" x14ac:dyDescent="0.25">
      <c r="A64" s="67">
        <v>62</v>
      </c>
      <c r="B64" s="72">
        <v>2019</v>
      </c>
      <c r="C64" s="69" t="s">
        <v>60</v>
      </c>
      <c r="D64" s="70" t="s">
        <v>82</v>
      </c>
      <c r="E64" s="67"/>
      <c r="F64" s="67" t="s">
        <v>132</v>
      </c>
      <c r="G64" s="71">
        <v>1260</v>
      </c>
      <c r="I64" s="59"/>
    </row>
    <row r="65" spans="1:8" ht="12" customHeight="1" x14ac:dyDescent="0.25">
      <c r="A65" s="67">
        <v>63</v>
      </c>
      <c r="B65" s="72">
        <v>2019</v>
      </c>
      <c r="C65" s="69" t="s">
        <v>60</v>
      </c>
      <c r="D65" s="70" t="s">
        <v>79</v>
      </c>
      <c r="E65" s="67"/>
      <c r="F65" s="67" t="s">
        <v>132</v>
      </c>
      <c r="G65" s="71">
        <v>1260</v>
      </c>
    </row>
    <row r="66" spans="1:8" x14ac:dyDescent="0.25">
      <c r="A66" s="67">
        <v>64</v>
      </c>
      <c r="B66" s="72">
        <v>2019</v>
      </c>
      <c r="C66" s="69" t="s">
        <v>60</v>
      </c>
      <c r="D66" s="70" t="s">
        <v>79</v>
      </c>
      <c r="E66" s="67"/>
      <c r="F66" s="67" t="s">
        <v>115</v>
      </c>
      <c r="G66" s="71">
        <v>18800</v>
      </c>
    </row>
    <row r="67" spans="1:8" x14ac:dyDescent="0.25">
      <c r="A67" s="67">
        <v>65</v>
      </c>
      <c r="B67" s="72">
        <v>2019</v>
      </c>
      <c r="C67" s="69" t="s">
        <v>60</v>
      </c>
      <c r="D67" s="70" t="s">
        <v>82</v>
      </c>
      <c r="E67" s="67"/>
      <c r="F67" s="67" t="s">
        <v>115</v>
      </c>
      <c r="G67" s="71">
        <v>18800</v>
      </c>
    </row>
    <row r="68" spans="1:8" ht="16.5" thickBot="1" x14ac:dyDescent="0.3">
      <c r="A68" s="93" t="s">
        <v>22</v>
      </c>
      <c r="B68" s="94"/>
      <c r="C68" s="94"/>
      <c r="D68" s="94"/>
      <c r="E68" s="94"/>
      <c r="F68" s="95"/>
      <c r="G68" s="55">
        <v>69085.72</v>
      </c>
    </row>
    <row r="69" spans="1:8" ht="16.5" thickBot="1" x14ac:dyDescent="0.3">
      <c r="A69" s="96" t="s">
        <v>23</v>
      </c>
      <c r="B69" s="97"/>
      <c r="C69" s="97"/>
      <c r="D69" s="97"/>
      <c r="E69" s="97"/>
      <c r="F69" s="98"/>
      <c r="G69" s="56">
        <v>557953.42000000004</v>
      </c>
    </row>
    <row r="70" spans="1:8" x14ac:dyDescent="0.25">
      <c r="A70" s="47"/>
      <c r="B70" s="47"/>
      <c r="C70" s="47"/>
      <c r="D70" s="47"/>
      <c r="E70" s="47"/>
      <c r="F70" s="47"/>
      <c r="G70" s="48"/>
    </row>
    <row r="72" spans="1:8" ht="12.75" customHeight="1" x14ac:dyDescent="0.25">
      <c r="A72" s="99" t="s">
        <v>51</v>
      </c>
      <c r="B72" s="99"/>
      <c r="C72" s="99"/>
      <c r="D72" s="99"/>
      <c r="E72" s="99"/>
      <c r="F72" s="99"/>
      <c r="G72" s="99"/>
      <c r="H72" s="99"/>
    </row>
  </sheetData>
  <mergeCells count="4">
    <mergeCell ref="A1:G1"/>
    <mergeCell ref="A68:F68"/>
    <mergeCell ref="A69:F69"/>
    <mergeCell ref="A72:H72"/>
  </mergeCells>
  <pageMargins left="0.59055118110236227" right="0.31496062992125984" top="0.23622047244094491" bottom="0.39370078740157483" header="0.31496062992125984" footer="0.31496062992125984"/>
  <pageSetup paperSize="9" scale="88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РиСотчет19</vt:lpstr>
      <vt:lpstr>РиСрасход19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2020-10-20T12:14:36Z</cp:lastPrinted>
  <dcterms:created xsi:type="dcterms:W3CDTF">2015-02-24T21:57:31Z</dcterms:created>
  <dcterms:modified xsi:type="dcterms:W3CDTF">2020-10-20T17:08:47Z</dcterms:modified>
</cp:coreProperties>
</file>