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8195" windowHeight="11145" tabRatio="508" firstSheet="2" activeTab="2"/>
  </bookViews>
  <sheets>
    <sheet name="общий отчет по дому за 15 г" sheetId="1" state="hidden" r:id="rId1"/>
    <sheet name="отчет тек. ремонт" sheetId="4" state="hidden" r:id="rId2"/>
    <sheet name="РиСотчет 2020" sheetId="12" r:id="rId3"/>
    <sheet name="РиСрасход 2020" sheetId="13" r:id="rId4"/>
  </sheets>
  <calcPr calcId="162913"/>
</workbook>
</file>

<file path=xl/calcChain.xml><?xml version="1.0" encoding="utf-8"?>
<calcChain xmlns="http://schemas.openxmlformats.org/spreadsheetml/2006/main">
  <c r="E12" i="12" l="1"/>
  <c r="D12" i="12"/>
  <c r="C12" i="12"/>
  <c r="B12" i="12"/>
  <c r="E8" i="1" l="1"/>
  <c r="F8" i="1" l="1"/>
  <c r="E7" i="1"/>
  <c r="C9" i="4"/>
  <c r="B9" i="4"/>
  <c r="F11" i="4" l="1"/>
  <c r="E11" i="4"/>
  <c r="E6" i="1" s="1"/>
  <c r="C14" i="1" l="1"/>
  <c r="D14" i="1"/>
  <c r="C9" i="1"/>
  <c r="D9" i="1"/>
  <c r="C11" i="1"/>
  <c r="D11" i="1"/>
  <c r="C12" i="1"/>
  <c r="D12" i="1"/>
  <c r="C13" i="1"/>
  <c r="D13" i="1"/>
  <c r="C15" i="1"/>
  <c r="D15" i="1"/>
  <c r="C16" i="1"/>
  <c r="D16" i="1"/>
  <c r="D6" i="1"/>
  <c r="C6" i="1"/>
  <c r="C7" i="4" l="1"/>
  <c r="C11" i="4" s="1"/>
  <c r="B7" i="4"/>
  <c r="B11" i="4" s="1"/>
  <c r="C7" i="1"/>
  <c r="D8" i="1"/>
  <c r="C8" i="1"/>
  <c r="D7" i="4" l="1"/>
  <c r="D11" i="4" s="1"/>
  <c r="G7" i="4" s="1"/>
  <c r="G11" i="4" s="1"/>
  <c r="D7" i="1"/>
  <c r="G13" i="4" l="1"/>
  <c r="F6" i="1" s="1"/>
  <c r="F7" i="1"/>
</calcChain>
</file>

<file path=xl/sharedStrings.xml><?xml version="1.0" encoding="utf-8"?>
<sst xmlns="http://schemas.openxmlformats.org/spreadsheetml/2006/main" count="215" uniqueCount="118">
  <si>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</si>
  <si>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</si>
  <si>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</si>
  <si>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</si>
  <si>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</si>
  <si>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</si>
  <si>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</si>
  <si>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</si>
  <si>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</si>
  <si>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</si>
  <si>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</si>
  <si>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</si>
  <si>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</si>
  <si>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</si>
  <si>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</si>
  <si>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</si>
  <si>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</si>
  <si>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</si>
  <si>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</si>
  <si>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</si>
  <si>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</si>
  <si>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</si>
  <si>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</si>
  <si>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</si>
  <si>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</si>
  <si>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</si>
  <si>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</si>
  <si>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</si>
  <si>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</si>
  <si>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</si>
  <si>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</si>
  <si>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Доп. Статья</t>
  </si>
  <si>
    <t>Ремонт жилья: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</si>
  <si>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</si>
  <si>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</si>
  <si>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</si>
  <si>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</si>
  <si>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</si>
  <si>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</si>
  <si>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</si>
  <si>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>в доме по  адресу ул. Чехова, 322 за период с 01.01.2015 по 31.07.2015гг.</t>
  </si>
  <si>
    <t>Информация о собранных и израсходованных денежных средствах по статье "Ремонт Жилья" за период с 01.06.2015 г по 31.07.2015 г по адресу ул. Чехова, 322</t>
  </si>
  <si>
    <t>начислено,руб.Чехова 322</t>
  </si>
  <si>
    <t xml:space="preserve">оплачено,руб Чехова 322 </t>
  </si>
  <si>
    <t>начислено,руб.Чехова 322 А</t>
  </si>
  <si>
    <t xml:space="preserve"> итого начислено,руб.</t>
  </si>
  <si>
    <t xml:space="preserve"> итого оплачено,руб</t>
  </si>
  <si>
    <t xml:space="preserve"> итого</t>
  </si>
  <si>
    <t>январь</t>
  </si>
  <si>
    <t>Генеральный директор ООО У0 "ТаганСервис"____________________________________________</t>
  </si>
  <si>
    <t>Адрес</t>
  </si>
  <si>
    <t>в т.ч. ремонт жилого дома(субабоненты)</t>
  </si>
  <si>
    <t>Ремонт и содержание жилого дома</t>
  </si>
  <si>
    <t>Чехова, 322</t>
  </si>
  <si>
    <t>Переходящее сальдо на 01.01.2020 г</t>
  </si>
  <si>
    <t>подвал</t>
  </si>
  <si>
    <t>приварка петель</t>
  </si>
  <si>
    <t>прокладка провода</t>
  </si>
  <si>
    <t>март</t>
  </si>
  <si>
    <t>левое крыло</t>
  </si>
  <si>
    <t>ремонт 1-5 этажей</t>
  </si>
  <si>
    <t>проверка техсостояния вентканалов</t>
  </si>
  <si>
    <t>апрель</t>
  </si>
  <si>
    <t>ЦО</t>
  </si>
  <si>
    <t>установка заглушек</t>
  </si>
  <si>
    <t>МОП</t>
  </si>
  <si>
    <t>дезинфекция</t>
  </si>
  <si>
    <t>Чехова, 322а</t>
  </si>
  <si>
    <t>май</t>
  </si>
  <si>
    <t>ремонт коридора</t>
  </si>
  <si>
    <t>доставка, разгрузка, подъем материалов</t>
  </si>
  <si>
    <t xml:space="preserve">июнь </t>
  </si>
  <si>
    <t>территория</t>
  </si>
  <si>
    <t>покос</t>
  </si>
  <si>
    <t>ЦО и ввод</t>
  </si>
  <si>
    <t>гидравлика</t>
  </si>
  <si>
    <t>Чехова, 322А</t>
  </si>
  <si>
    <t>этажи8, 9</t>
  </si>
  <si>
    <t>смена провода</t>
  </si>
  <si>
    <t>июль</t>
  </si>
  <si>
    <t>смена кранов ф 20мм</t>
  </si>
  <si>
    <t>кв. 12,24, 38, 85, 121 ЦО</t>
  </si>
  <si>
    <t xml:space="preserve">август </t>
  </si>
  <si>
    <t>досткавка, разгрузка</t>
  </si>
  <si>
    <t>ввод ЦО, т/о</t>
  </si>
  <si>
    <t>гидравлические испытания</t>
  </si>
  <si>
    <t>изготовление и установка мет.пласт.дверей</t>
  </si>
  <si>
    <t>сентябрь</t>
  </si>
  <si>
    <t>Чехова ,322А</t>
  </si>
  <si>
    <t>правое крыло</t>
  </si>
  <si>
    <t>ремонт коридора 7-9 этажи</t>
  </si>
  <si>
    <t>теплообменник</t>
  </si>
  <si>
    <t>изготовление и установка калачей</t>
  </si>
  <si>
    <t xml:space="preserve">доставка, разгрузка </t>
  </si>
  <si>
    <t>установка сопла</t>
  </si>
  <si>
    <t>кв. 60 ЦО</t>
  </si>
  <si>
    <t>перепаковка американки</t>
  </si>
  <si>
    <t>установка счетчиков</t>
  </si>
  <si>
    <t>дезинсекция</t>
  </si>
  <si>
    <t>Генеральный директор ООО У0 "ТаганСервис"_________________________</t>
  </si>
  <si>
    <t xml:space="preserve">оплачено,руб </t>
  </si>
  <si>
    <t>октябрь</t>
  </si>
  <si>
    <t>коридор правое крыло</t>
  </si>
  <si>
    <t>ремонт</t>
  </si>
  <si>
    <t>чердак ЦО</t>
  </si>
  <si>
    <t>установка кранов</t>
  </si>
  <si>
    <t>доставка и разгрузка</t>
  </si>
  <si>
    <t>запуск тепла</t>
  </si>
  <si>
    <t>Чехова, 322, 322А</t>
  </si>
  <si>
    <t>установка металлических дверей (акт от февраля)</t>
  </si>
  <si>
    <t>Информация о собранных и израсходованных денежных средствах по статье "Ремонт и Содержание Жилья" за период с 01.01.2020 г по 31.10.2020 г по адресу ул. Чехова, 322,322 А</t>
  </si>
  <si>
    <t>Остаток денежных средств дома по статье "Содержание жилья" на 31.10.2020 г</t>
  </si>
  <si>
    <t>Дебиторская задолженность жителей по состоянию  на 01.11.2020 г. составляет:</t>
  </si>
  <si>
    <t xml:space="preserve">Информация о выполненных работах по статье "Ремонт и Содержание жилья" по адресу Чехова, 322, 322-А за период 01.01.2020 г по 31.10.2020 г </t>
  </si>
  <si>
    <t>установка металлических дверей (акт отсентябрь)</t>
  </si>
  <si>
    <t>демонтаж и монтаж УУТЭ</t>
  </si>
  <si>
    <t>газовая плита</t>
  </si>
  <si>
    <t>Чехоыва, 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</si>
</sst>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" fillId="0" borderId="4" xfId="0" applyFont="1" applyBorder="1"/>
    <xf numFmtId="0" fontId="4" fillId="0" borderId="15" xfId="0" applyFont="1" applyBorder="1"/>
    <xf numFmtId="0" fontId="4" fillId="0" borderId="9" xfId="0" applyFont="1" applyBorder="1"/>
    <xf numFmtId="2" fontId="4" fillId="0" borderId="9" xfId="0" applyNumberFormat="1" applyFont="1" applyBorder="1"/>
    <xf numFmtId="2" fontId="4" fillId="0" borderId="0" xfId="0" applyNumberFormat="1" applyFont="1"/>
    <xf numFmtId="2" fontId="4" fillId="0" borderId="16" xfId="0" applyNumberFormat="1" applyFont="1" applyBorder="1"/>
    <xf numFmtId="0" fontId="1" fillId="0" borderId="21" xfId="0" applyFont="1" applyBorder="1" applyAlignment="1">
      <alignment wrapText="1"/>
    </xf>
    <xf numFmtId="0" fontId="0" fillId="0" borderId="22" xfId="0" applyBorder="1"/>
    <xf numFmtId="0" fontId="1" fillId="0" borderId="2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20" xfId="0" applyBorder="1"/>
    <xf numFmtId="0" fontId="1" fillId="0" borderId="26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23" xfId="0" applyNumberFormat="1" applyBorder="1"/>
    <xf numFmtId="2" fontId="0" fillId="0" borderId="25" xfId="0" applyNumberFormat="1" applyBorder="1"/>
    <xf numFmtId="2" fontId="0" fillId="0" borderId="20" xfId="0" applyNumberForma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0" fontId="5" fillId="0" borderId="19" xfId="0" applyFont="1" applyBorder="1" applyAlignment="1">
      <alignment horizontal="right" wrapText="1"/>
    </xf>
    <xf numFmtId="2" fontId="0" fillId="0" borderId="0" xfId="0" applyNumberFormat="1"/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4" fontId="6" fillId="0" borderId="1" xfId="0" applyNumberFormat="1" applyFont="1" applyBorder="1" applyAlignment="1">
      <alignment wrapText="1"/>
    </xf>
    <xf numFmtId="4" fontId="4" fillId="0" borderId="0" xfId="0" applyNumberFormat="1" applyFont="1" applyBorder="1"/>
    <xf numFmtId="4" fontId="5" fillId="0" borderId="0" xfId="0" applyNumberFormat="1" applyFont="1" applyAlignment="1">
      <alignment wrapText="1"/>
    </xf>
    <xf numFmtId="4" fontId="7" fillId="0" borderId="0" xfId="0" applyNumberFormat="1" applyFont="1"/>
    <xf numFmtId="0" fontId="6" fillId="0" borderId="1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4" fontId="8" fillId="0" borderId="0" xfId="0" applyNumberFormat="1" applyFont="1"/>
    <xf numFmtId="0" fontId="9" fillId="0" borderId="0" xfId="0" applyFont="1" applyFill="1"/>
    <xf numFmtId="4" fontId="9" fillId="0" borderId="0" xfId="0" applyNumberFormat="1" applyFont="1"/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4" fontId="0" fillId="0" borderId="4" xfId="0" applyNumberFormat="1" applyBorder="1"/>
    <xf numFmtId="0" fontId="4" fillId="0" borderId="6" xfId="0" applyFont="1" applyBorder="1"/>
    <xf numFmtId="4" fontId="4" fillId="0" borderId="2" xfId="0" applyNumberFormat="1" applyFont="1" applyBorder="1"/>
    <xf numFmtId="4" fontId="4" fillId="0" borderId="7" xfId="0" applyNumberFormat="1" applyFont="1" applyBorder="1"/>
    <xf numFmtId="0" fontId="11" fillId="0" borderId="0" xfId="0" applyFont="1"/>
    <xf numFmtId="0" fontId="11" fillId="0" borderId="0" xfId="0" applyFont="1" applyFill="1"/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7" fillId="0" borderId="3" xfId="0" applyFont="1" applyFill="1" applyBorder="1"/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wrapText="1"/>
    </xf>
    <xf numFmtId="4" fontId="17" fillId="0" borderId="3" xfId="0" applyNumberFormat="1" applyFont="1" applyFill="1" applyBorder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4" fontId="17" fillId="0" borderId="1" xfId="0" applyNumberFormat="1" applyFont="1" applyFill="1" applyBorder="1" applyAlignment="1">
      <alignment horizontal="right"/>
    </xf>
    <xf numFmtId="0" fontId="17" fillId="0" borderId="4" xfId="0" applyFont="1" applyFill="1" applyBorder="1"/>
    <xf numFmtId="0" fontId="17" fillId="0" borderId="1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wrapText="1"/>
    </xf>
    <xf numFmtId="0" fontId="17" fillId="0" borderId="17" xfId="0" applyFont="1" applyFill="1" applyBorder="1"/>
    <xf numFmtId="4" fontId="17" fillId="0" borderId="4" xfId="0" applyNumberFormat="1" applyFont="1" applyFill="1" applyBorder="1" applyAlignment="1">
      <alignment horizontal="right"/>
    </xf>
    <xf numFmtId="4" fontId="17" fillId="0" borderId="4" xfId="0" applyNumberFormat="1" applyFont="1" applyBorder="1" applyAlignment="1">
      <alignment horizontal="right"/>
    </xf>
    <xf numFmtId="4" fontId="15" fillId="0" borderId="9" xfId="0" applyNumberFormat="1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1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26" sqref="B2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9" t="s">
        <v>13</v>
      </c>
      <c r="C2" s="89"/>
      <c r="D2" s="89"/>
      <c r="E2" s="89"/>
      <c r="F2" s="89"/>
    </row>
    <row r="3" spans="2:9" ht="26.25" customHeight="1" x14ac:dyDescent="0.35">
      <c r="B3" s="88" t="s">
        <v>40</v>
      </c>
      <c r="C3" s="88"/>
      <c r="D3" s="88"/>
      <c r="E3" s="88"/>
      <c r="F3" s="88"/>
      <c r="G3" s="1"/>
      <c r="H3" s="1"/>
      <c r="I3" s="1"/>
    </row>
    <row r="4" spans="2:9" ht="30" customHeight="1" thickBot="1" x14ac:dyDescent="0.25">
      <c r="B4" s="88"/>
      <c r="C4" s="88"/>
      <c r="D4" s="88"/>
      <c r="E4" s="88"/>
      <c r="F4" s="88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22" t="s">
        <v>1</v>
      </c>
      <c r="C6" s="23" t="e">
        <f>#REF!</f>
        <v>#REF!</v>
      </c>
      <c r="D6" s="23" t="e">
        <f>#REF!</f>
        <v>#REF!</v>
      </c>
      <c r="E6" s="23">
        <f>'отчет тек. ремонт'!E11</f>
        <v>93.16</v>
      </c>
      <c r="F6" s="32" t="e">
        <f>'отчет тек. ремонт'!G13</f>
        <v>#REF!</v>
      </c>
    </row>
    <row r="7" spans="2:9" x14ac:dyDescent="0.2">
      <c r="B7" s="24" t="s">
        <v>24</v>
      </c>
      <c r="C7" s="5" t="e">
        <f>#REF!</f>
        <v>#REF!</v>
      </c>
      <c r="D7" s="5" t="e">
        <f>#REF!</f>
        <v>#REF!</v>
      </c>
      <c r="E7" s="5" t="e">
        <f>#REF!</f>
        <v>#REF!</v>
      </c>
      <c r="F7" s="33" t="e">
        <f>#REF!</f>
        <v>#REF!</v>
      </c>
    </row>
    <row r="8" spans="2:9" ht="25.5" x14ac:dyDescent="0.2">
      <c r="B8" s="25" t="s">
        <v>2</v>
      </c>
      <c r="C8" s="2" t="e">
        <f>#REF!</f>
        <v>#REF!</v>
      </c>
      <c r="D8" s="10" t="e">
        <f>#REF!</f>
        <v>#REF!</v>
      </c>
      <c r="E8" s="2" t="e">
        <f>#REF!</f>
        <v>#REF!</v>
      </c>
      <c r="F8" s="34" t="e">
        <f>#REF!</f>
        <v>#REF!</v>
      </c>
    </row>
    <row r="9" spans="2:9" ht="51" x14ac:dyDescent="0.2">
      <c r="B9" s="25" t="s">
        <v>3</v>
      </c>
      <c r="C9" s="2" t="e">
        <f>#REF!</f>
        <v>#REF!</v>
      </c>
      <c r="D9" s="2" t="e">
        <f>#REF!</f>
        <v>#REF!</v>
      </c>
      <c r="E9" s="2">
        <v>0</v>
      </c>
      <c r="F9" s="26"/>
    </row>
    <row r="10" spans="2:9" x14ac:dyDescent="0.2">
      <c r="B10" s="25" t="s">
        <v>4</v>
      </c>
      <c r="C10" s="2"/>
      <c r="D10" s="2"/>
      <c r="E10" s="2">
        <v>0</v>
      </c>
      <c r="F10" s="26"/>
    </row>
    <row r="11" spans="2:9" ht="25.5" x14ac:dyDescent="0.2">
      <c r="B11" s="25" t="s">
        <v>5</v>
      </c>
      <c r="C11" s="2" t="e">
        <f>#REF!</f>
        <v>#REF!</v>
      </c>
      <c r="D11" s="2" t="e">
        <f>#REF!</f>
        <v>#REF!</v>
      </c>
      <c r="E11" s="2">
        <v>2289.12</v>
      </c>
      <c r="F11" s="26">
        <v>0</v>
      </c>
    </row>
    <row r="12" spans="2:9" x14ac:dyDescent="0.2">
      <c r="B12" s="25" t="s">
        <v>6</v>
      </c>
      <c r="C12" s="2" t="e">
        <f>#REF!</f>
        <v>#REF!</v>
      </c>
      <c r="D12" s="2" t="e">
        <f>#REF!</f>
        <v>#REF!</v>
      </c>
      <c r="E12" s="2">
        <v>805.78</v>
      </c>
      <c r="F12" s="26">
        <v>0</v>
      </c>
    </row>
    <row r="13" spans="2:9" x14ac:dyDescent="0.2">
      <c r="B13" s="25" t="s">
        <v>7</v>
      </c>
      <c r="C13" s="2" t="e">
        <f>#REF!</f>
        <v>#REF!</v>
      </c>
      <c r="D13" s="2" t="e">
        <f>#REF!</f>
        <v>#REF!</v>
      </c>
      <c r="E13" s="2">
        <v>1638.06</v>
      </c>
      <c r="F13" s="26">
        <v>0</v>
      </c>
    </row>
    <row r="14" spans="2:9" ht="25.5" x14ac:dyDescent="0.2">
      <c r="B14" s="25" t="s">
        <v>8</v>
      </c>
      <c r="C14" s="2" t="e">
        <f>#REF!</f>
        <v>#REF!</v>
      </c>
      <c r="D14" s="2" t="e">
        <f>#REF!</f>
        <v>#REF!</v>
      </c>
      <c r="E14" s="2">
        <v>3360.43</v>
      </c>
      <c r="F14" s="26">
        <v>0</v>
      </c>
    </row>
    <row r="15" spans="2:9" ht="25.5" x14ac:dyDescent="0.2">
      <c r="B15" s="25" t="s">
        <v>9</v>
      </c>
      <c r="C15" s="2" t="e">
        <f>#REF!</f>
        <v>#REF!</v>
      </c>
      <c r="D15" s="2" t="e">
        <f>#REF!</f>
        <v>#REF!</v>
      </c>
      <c r="E15" s="2">
        <v>93.16</v>
      </c>
      <c r="F15" s="26">
        <v>0</v>
      </c>
    </row>
    <row r="16" spans="2:9" ht="26.25" thickBot="1" x14ac:dyDescent="0.25">
      <c r="B16" s="27" t="s">
        <v>10</v>
      </c>
      <c r="C16" s="28" t="e">
        <f>#REF!</f>
        <v>#REF!</v>
      </c>
      <c r="D16" s="28" t="e">
        <f>#REF!</f>
        <v>#REF!</v>
      </c>
      <c r="E16" s="28">
        <v>1943.09</v>
      </c>
      <c r="F16" s="29">
        <v>0</v>
      </c>
    </row>
    <row r="18" spans="2:6" ht="19.5" customHeight="1" x14ac:dyDescent="0.2">
      <c r="B18" s="90" t="s">
        <v>38</v>
      </c>
      <c r="C18" s="90"/>
      <c r="D18" s="90"/>
      <c r="E18" s="90"/>
      <c r="F18" s="90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2" sqref="D2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91" t="s">
        <v>41</v>
      </c>
      <c r="B2" s="91"/>
      <c r="C2" s="91"/>
      <c r="D2" s="91"/>
      <c r="E2" s="91"/>
      <c r="F2" s="91"/>
      <c r="G2" s="91"/>
    </row>
    <row r="3" spans="1:7" ht="23.25" x14ac:dyDescent="0.35">
      <c r="A3" s="11"/>
      <c r="B3" s="11"/>
      <c r="C3" s="11"/>
      <c r="D3" s="11"/>
      <c r="E3" s="11"/>
      <c r="F3" s="11"/>
      <c r="G3" s="11"/>
    </row>
    <row r="4" spans="1:7" ht="15.75" x14ac:dyDescent="0.25">
      <c r="A4" s="92" t="s">
        <v>37</v>
      </c>
      <c r="B4" s="92"/>
      <c r="C4" s="92"/>
      <c r="D4" s="92"/>
      <c r="E4" s="92"/>
      <c r="F4" s="92"/>
      <c r="G4" s="12">
        <v>-5392.68</v>
      </c>
    </row>
    <row r="5" spans="1:7" ht="13.5" thickBot="1" x14ac:dyDescent="0.25"/>
    <row r="6" spans="1:7" ht="60" customHeight="1" thickBot="1" x14ac:dyDescent="0.3">
      <c r="A6" s="13"/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5" t="s">
        <v>30</v>
      </c>
    </row>
    <row r="7" spans="1:7" x14ac:dyDescent="0.2">
      <c r="A7" s="9" t="s">
        <v>1</v>
      </c>
      <c r="B7" s="5" t="e">
        <f>#REF!</f>
        <v>#REF!</v>
      </c>
      <c r="C7" s="5" t="e">
        <f>#REF!</f>
        <v>#REF!</v>
      </c>
      <c r="D7" s="93" t="e">
        <f>#REF!</f>
        <v>#REF!</v>
      </c>
      <c r="E7" s="5">
        <v>93.16</v>
      </c>
      <c r="F7" s="5">
        <v>0</v>
      </c>
      <c r="G7" s="93" t="e">
        <f>C11-D11</f>
        <v>#REF!</v>
      </c>
    </row>
    <row r="8" spans="1:7" x14ac:dyDescent="0.2">
      <c r="A8" s="8" t="s">
        <v>31</v>
      </c>
      <c r="B8" s="2">
        <v>0</v>
      </c>
      <c r="C8" s="2">
        <v>0</v>
      </c>
      <c r="D8" s="94"/>
      <c r="E8" s="2">
        <v>0</v>
      </c>
      <c r="F8" s="2">
        <v>0</v>
      </c>
      <c r="G8" s="94"/>
    </row>
    <row r="9" spans="1:7" x14ac:dyDescent="0.2">
      <c r="A9" s="9" t="s">
        <v>32</v>
      </c>
      <c r="B9" s="2" t="e">
        <f>#REF!</f>
        <v>#REF!</v>
      </c>
      <c r="C9" s="2" t="e">
        <f>#REF!</f>
        <v>#REF!</v>
      </c>
      <c r="D9" s="94"/>
      <c r="E9" s="2">
        <v>0</v>
      </c>
      <c r="F9" s="2">
        <v>0</v>
      </c>
      <c r="G9" s="94"/>
    </row>
    <row r="10" spans="1:7" ht="13.5" thickBot="1" x14ac:dyDescent="0.25">
      <c r="A10" s="16" t="s">
        <v>33</v>
      </c>
      <c r="B10" s="2">
        <v>0</v>
      </c>
      <c r="C10" s="2">
        <v>0</v>
      </c>
      <c r="D10" s="95"/>
      <c r="E10" s="2">
        <v>0</v>
      </c>
      <c r="F10" s="2">
        <v>0</v>
      </c>
      <c r="G10" s="95"/>
    </row>
    <row r="11" spans="1:7" ht="15.75" thickBot="1" x14ac:dyDescent="0.3">
      <c r="A11" s="17" t="s">
        <v>34</v>
      </c>
      <c r="B11" s="18" t="e">
        <f>SUM(B7:B10)</f>
        <v>#REF!</v>
      </c>
      <c r="C11" s="18" t="e">
        <f>SUM(C7:C10)</f>
        <v>#REF!</v>
      </c>
      <c r="D11" s="19" t="e">
        <f>SUM(D7)</f>
        <v>#REF!</v>
      </c>
      <c r="E11" s="18">
        <f>SUM(E7:E10)</f>
        <v>93.16</v>
      </c>
      <c r="F11" s="18">
        <f>SUM(F7:F10)</f>
        <v>0</v>
      </c>
      <c r="G11" s="21" t="e">
        <f>G7</f>
        <v>#REF!</v>
      </c>
    </row>
    <row r="13" spans="1:7" ht="15.75" x14ac:dyDescent="0.25">
      <c r="A13" s="92" t="s">
        <v>39</v>
      </c>
      <c r="B13" s="92"/>
      <c r="C13" s="92"/>
      <c r="D13" s="92"/>
      <c r="E13" s="92"/>
      <c r="F13" s="92"/>
      <c r="G13" s="20" t="e">
        <f>G4+C11-D11</f>
        <v>#REF!</v>
      </c>
    </row>
    <row r="15" spans="1:7" x14ac:dyDescent="0.2">
      <c r="A15" s="90" t="s">
        <v>38</v>
      </c>
      <c r="B15" s="90"/>
      <c r="C15" s="90"/>
      <c r="D15" s="90"/>
      <c r="E15" s="90"/>
    </row>
  </sheetData>
  <mergeCells count="6">
    <mergeCell ref="A15:E15"/>
    <mergeCell ref="A2:G2"/>
    <mergeCell ref="A4:F4"/>
    <mergeCell ref="D7:D10"/>
    <mergeCell ref="G7:G10"/>
    <mergeCell ref="A13:F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0"/>
  <sheetViews>
    <sheetView tabSelected="1" topLeftCell="A7" workbookViewId="0">
      <selection activeCell="I3" sqref="I3"/>
    </sheetView>
  </sheetViews>
  <sheetFormatPr defaultRowHeight="12.75" x14ac:dyDescent="0.2"/>
  <cols>
    <col min="1" max="1" width="36.140625" customWidth="1"/>
    <col min="2" max="2" width="17.42578125" hidden="1" customWidth="1"/>
    <col min="3" max="3" width="15.5703125" hidden="1" customWidth="1"/>
    <col min="4" max="4" width="16.85546875" hidden="1" customWidth="1"/>
    <col min="5" max="5" width="14.7109375" hidden="1" customWidth="1"/>
    <col min="6" max="6" width="24" customWidth="1"/>
    <col min="7" max="7" width="23.5703125" customWidth="1"/>
    <col min="8" max="8" width="24.5703125" customWidth="1"/>
  </cols>
  <sheetData>
    <row r="3" spans="1:11" ht="63" customHeight="1" x14ac:dyDescent="0.2">
      <c r="A3" s="97" t="s">
        <v>110</v>
      </c>
      <c r="B3" s="97"/>
      <c r="C3" s="97"/>
      <c r="D3" s="97"/>
      <c r="E3" s="97"/>
      <c r="F3" s="97"/>
      <c r="G3" s="97"/>
      <c r="H3" s="97"/>
    </row>
    <row r="5" spans="1:11" ht="13.5" thickBot="1" x14ac:dyDescent="0.25"/>
    <row r="6" spans="1:11" ht="42" customHeight="1" x14ac:dyDescent="0.2">
      <c r="A6" s="49"/>
      <c r="B6" s="45" t="s">
        <v>42</v>
      </c>
      <c r="C6" s="45" t="s">
        <v>43</v>
      </c>
      <c r="D6" s="45" t="s">
        <v>44</v>
      </c>
      <c r="E6" s="45" t="s">
        <v>100</v>
      </c>
      <c r="F6" s="45" t="s">
        <v>45</v>
      </c>
      <c r="G6" s="45" t="s">
        <v>46</v>
      </c>
      <c r="H6" s="45" t="s">
        <v>27</v>
      </c>
    </row>
    <row r="7" spans="1:11" ht="15.75" x14ac:dyDescent="0.25">
      <c r="A7" s="98" t="s">
        <v>54</v>
      </c>
      <c r="B7" s="99"/>
      <c r="C7" s="37"/>
      <c r="D7" s="48"/>
      <c r="E7" s="35"/>
      <c r="F7" s="35"/>
      <c r="G7" s="41">
        <v>334393.7</v>
      </c>
      <c r="H7" s="35"/>
    </row>
    <row r="8" spans="1:11" ht="30" customHeight="1" x14ac:dyDescent="0.2">
      <c r="A8" s="4" t="s">
        <v>52</v>
      </c>
      <c r="B8" s="54">
        <v>550820.95000000007</v>
      </c>
      <c r="C8" s="54">
        <v>443425.05000000005</v>
      </c>
      <c r="D8" s="54">
        <v>528720.43000000005</v>
      </c>
      <c r="E8" s="54">
        <v>462959.86</v>
      </c>
      <c r="F8" s="54">
        <v>1177333.98</v>
      </c>
      <c r="G8" s="54">
        <v>1001966.99</v>
      </c>
      <c r="H8" s="100">
        <v>1077044.4300000002</v>
      </c>
    </row>
    <row r="9" spans="1:11" ht="36" hidden="1" customHeight="1" x14ac:dyDescent="0.2">
      <c r="A9" s="4" t="s">
        <v>51</v>
      </c>
      <c r="B9" s="39"/>
      <c r="C9" s="39"/>
      <c r="D9" s="39"/>
      <c r="E9" s="39"/>
      <c r="F9" s="39"/>
      <c r="G9" s="39"/>
      <c r="H9" s="101"/>
    </row>
    <row r="10" spans="1:11" ht="33" customHeight="1" x14ac:dyDescent="0.2">
      <c r="A10" s="3" t="s">
        <v>35</v>
      </c>
      <c r="B10" s="39"/>
      <c r="C10" s="39"/>
      <c r="D10" s="39"/>
      <c r="E10" s="39"/>
      <c r="F10" s="39"/>
      <c r="G10" s="39"/>
      <c r="H10" s="40">
        <v>234370.4</v>
      </c>
    </row>
    <row r="11" spans="1:11" ht="31.5" customHeight="1" thickBot="1" x14ac:dyDescent="0.25">
      <c r="A11" s="55" t="s">
        <v>36</v>
      </c>
      <c r="B11" s="56"/>
      <c r="C11" s="56"/>
      <c r="D11" s="56"/>
      <c r="E11" s="56"/>
      <c r="F11" s="56"/>
      <c r="G11" s="56"/>
      <c r="H11" s="53">
        <v>84373.34</v>
      </c>
    </row>
    <row r="12" spans="1:11" ht="15" customHeight="1" thickBot="1" x14ac:dyDescent="0.3">
      <c r="A12" s="57" t="s">
        <v>47</v>
      </c>
      <c r="B12" s="58">
        <f>SUM(B8:B11)</f>
        <v>550820.95000000007</v>
      </c>
      <c r="C12" s="58">
        <f>SUM(C8:C11)</f>
        <v>443425.05000000005</v>
      </c>
      <c r="D12" s="58">
        <f>SUM(D8:D11)</f>
        <v>528720.43000000005</v>
      </c>
      <c r="E12" s="58">
        <f>SUM(E8:E11)</f>
        <v>462959.86</v>
      </c>
      <c r="F12" s="58">
        <v>1177333.98</v>
      </c>
      <c r="G12" s="59">
        <v>1336360.69</v>
      </c>
      <c r="H12" s="58">
        <v>1395788.1700000002</v>
      </c>
    </row>
    <row r="13" spans="1:11" ht="15" customHeight="1" x14ac:dyDescent="0.25">
      <c r="A13" s="30"/>
      <c r="B13" s="42"/>
      <c r="C13" s="30"/>
      <c r="D13" s="30"/>
      <c r="E13" s="30"/>
      <c r="F13" s="30"/>
      <c r="G13" s="30"/>
      <c r="H13" s="31"/>
    </row>
    <row r="14" spans="1:11" ht="15" customHeight="1" x14ac:dyDescent="0.25">
      <c r="A14" s="30"/>
      <c r="B14" s="30"/>
      <c r="C14" s="30"/>
      <c r="D14" s="30"/>
      <c r="E14" s="30"/>
      <c r="F14" s="30"/>
      <c r="G14" s="30"/>
      <c r="H14" s="31"/>
      <c r="K14" s="38"/>
    </row>
    <row r="15" spans="1:11" ht="15" customHeight="1" x14ac:dyDescent="0.25">
      <c r="A15" s="102" t="s">
        <v>111</v>
      </c>
      <c r="B15" s="102"/>
      <c r="C15" s="102"/>
      <c r="D15" s="102"/>
      <c r="E15" s="102"/>
      <c r="F15" s="102"/>
      <c r="G15" s="102"/>
      <c r="H15" s="42">
        <v>-59427.480000000214</v>
      </c>
    </row>
    <row r="16" spans="1:11" ht="15.75" customHeight="1" x14ac:dyDescent="0.25">
      <c r="F16" s="47"/>
      <c r="G16" s="47"/>
      <c r="H16" s="43"/>
    </row>
    <row r="17" spans="1:8" ht="15" x14ac:dyDescent="0.25">
      <c r="A17" s="102" t="s">
        <v>112</v>
      </c>
      <c r="B17" s="102"/>
      <c r="C17" s="102"/>
      <c r="D17" s="102"/>
      <c r="E17" s="102"/>
      <c r="F17" s="102"/>
      <c r="G17" s="102"/>
      <c r="H17" s="50">
        <v>1482417.41</v>
      </c>
    </row>
    <row r="18" spans="1:8" x14ac:dyDescent="0.2">
      <c r="A18" s="36"/>
      <c r="B18" s="36"/>
      <c r="C18" s="36"/>
      <c r="D18" s="36"/>
      <c r="E18" s="36"/>
      <c r="F18" s="36"/>
      <c r="G18" s="36"/>
      <c r="H18" s="44"/>
    </row>
    <row r="20" spans="1:8" ht="12.75" customHeight="1" x14ac:dyDescent="0.25">
      <c r="A20" s="96" t="s">
        <v>99</v>
      </c>
      <c r="B20" s="96"/>
      <c r="C20" s="96"/>
      <c r="D20" s="96"/>
      <c r="E20" s="96"/>
      <c r="F20" s="96"/>
      <c r="G20" s="96"/>
      <c r="H20" s="63"/>
    </row>
  </sheetData>
  <mergeCells count="6">
    <mergeCell ref="A20:G20"/>
    <mergeCell ref="A3:H3"/>
    <mergeCell ref="A7:B7"/>
    <mergeCell ref="H8:H9"/>
    <mergeCell ref="A15:G15"/>
    <mergeCell ref="A17:G17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28" zoomScaleNormal="100" workbookViewId="0">
      <selection activeCell="F50" sqref="F50"/>
    </sheetView>
  </sheetViews>
  <sheetFormatPr defaultRowHeight="15.75" x14ac:dyDescent="0.25"/>
  <cols>
    <col min="1" max="1" width="4.5703125" style="46" customWidth="1"/>
    <col min="2" max="2" width="8.42578125" style="46" customWidth="1"/>
    <col min="3" max="3" width="11.85546875" style="62" customWidth="1"/>
    <col min="4" max="4" width="15" style="46" customWidth="1"/>
    <col min="5" max="5" width="21.42578125" style="46" customWidth="1"/>
    <col min="6" max="6" width="39.7109375" style="46" customWidth="1"/>
    <col min="7" max="7" width="15.7109375" style="46" customWidth="1"/>
    <col min="8" max="8" width="9.5703125" style="46" customWidth="1"/>
    <col min="9" max="9" width="11.28515625" style="46" bestFit="1" customWidth="1"/>
    <col min="10" max="16384" width="9.140625" style="46"/>
  </cols>
  <sheetData>
    <row r="1" spans="1:9" ht="58.5" customHeight="1" thickBot="1" x14ac:dyDescent="0.3">
      <c r="A1" s="103" t="s">
        <v>113</v>
      </c>
      <c r="B1" s="103"/>
      <c r="C1" s="103"/>
      <c r="D1" s="103"/>
      <c r="E1" s="103"/>
      <c r="F1" s="103"/>
      <c r="G1" s="103"/>
    </row>
    <row r="2" spans="1:9" ht="26.25" thickBot="1" x14ac:dyDescent="0.3">
      <c r="A2" s="65" t="s">
        <v>16</v>
      </c>
      <c r="B2" s="65" t="s">
        <v>17</v>
      </c>
      <c r="C2" s="65" t="s">
        <v>18</v>
      </c>
      <c r="D2" s="65" t="s">
        <v>50</v>
      </c>
      <c r="E2" s="65" t="s">
        <v>19</v>
      </c>
      <c r="F2" s="65" t="s">
        <v>20</v>
      </c>
      <c r="G2" s="65" t="s">
        <v>21</v>
      </c>
    </row>
    <row r="3" spans="1:9" ht="12" customHeight="1" x14ac:dyDescent="0.25">
      <c r="A3" s="66">
        <v>1</v>
      </c>
      <c r="B3" s="67">
        <v>2020</v>
      </c>
      <c r="C3" s="67" t="s">
        <v>48</v>
      </c>
      <c r="D3" s="68" t="s">
        <v>53</v>
      </c>
      <c r="E3" s="66" t="s">
        <v>55</v>
      </c>
      <c r="F3" s="66" t="s">
        <v>56</v>
      </c>
      <c r="G3" s="69">
        <v>3526</v>
      </c>
      <c r="H3" s="60"/>
    </row>
    <row r="4" spans="1:9" ht="12" customHeight="1" x14ac:dyDescent="0.25">
      <c r="A4" s="70">
        <v>2</v>
      </c>
      <c r="B4" s="71">
        <v>2020</v>
      </c>
      <c r="C4" s="71" t="s">
        <v>48</v>
      </c>
      <c r="D4" s="72" t="s">
        <v>53</v>
      </c>
      <c r="E4" s="70"/>
      <c r="F4" s="70" t="s">
        <v>57</v>
      </c>
      <c r="G4" s="73">
        <v>2095</v>
      </c>
      <c r="H4" s="60"/>
      <c r="I4" s="52"/>
    </row>
    <row r="5" spans="1:9" s="51" customFormat="1" ht="12" customHeight="1" x14ac:dyDescent="0.25">
      <c r="A5" s="70">
        <v>3</v>
      </c>
      <c r="B5" s="67">
        <v>2020</v>
      </c>
      <c r="C5" s="71" t="s">
        <v>58</v>
      </c>
      <c r="D5" s="72" t="s">
        <v>53</v>
      </c>
      <c r="E5" s="70" t="s">
        <v>59</v>
      </c>
      <c r="F5" s="70" t="s">
        <v>60</v>
      </c>
      <c r="G5" s="73">
        <v>93573</v>
      </c>
      <c r="H5" s="61"/>
    </row>
    <row r="6" spans="1:9" ht="12" customHeight="1" x14ac:dyDescent="0.25">
      <c r="A6" s="70">
        <v>4</v>
      </c>
      <c r="B6" s="67">
        <v>2020</v>
      </c>
      <c r="C6" s="71" t="s">
        <v>58</v>
      </c>
      <c r="D6" s="72" t="s">
        <v>53</v>
      </c>
      <c r="E6" s="72"/>
      <c r="F6" s="70" t="s">
        <v>61</v>
      </c>
      <c r="G6" s="73">
        <v>1600</v>
      </c>
      <c r="H6" s="60"/>
    </row>
    <row r="7" spans="1:9" ht="12" customHeight="1" x14ac:dyDescent="0.25">
      <c r="A7" s="70">
        <v>5</v>
      </c>
      <c r="B7" s="67">
        <v>2020</v>
      </c>
      <c r="C7" s="71" t="s">
        <v>62</v>
      </c>
      <c r="D7" s="72" t="s">
        <v>53</v>
      </c>
      <c r="E7" s="70" t="s">
        <v>63</v>
      </c>
      <c r="F7" s="70" t="s">
        <v>64</v>
      </c>
      <c r="G7" s="73">
        <v>5369</v>
      </c>
      <c r="H7" s="60"/>
    </row>
    <row r="8" spans="1:9" ht="12" customHeight="1" x14ac:dyDescent="0.25">
      <c r="A8" s="70">
        <v>6</v>
      </c>
      <c r="B8" s="71">
        <v>2020</v>
      </c>
      <c r="C8" s="71" t="s">
        <v>62</v>
      </c>
      <c r="D8" s="72" t="s">
        <v>67</v>
      </c>
      <c r="E8" s="70" t="s">
        <v>63</v>
      </c>
      <c r="F8" s="70" t="s">
        <v>64</v>
      </c>
      <c r="G8" s="73">
        <v>5369</v>
      </c>
      <c r="H8" s="60"/>
    </row>
    <row r="9" spans="1:9" ht="12" customHeight="1" x14ac:dyDescent="0.25">
      <c r="A9" s="70">
        <v>7</v>
      </c>
      <c r="B9" s="71">
        <v>2020</v>
      </c>
      <c r="C9" s="71" t="s">
        <v>62</v>
      </c>
      <c r="D9" s="72" t="s">
        <v>53</v>
      </c>
      <c r="E9" s="70" t="s">
        <v>65</v>
      </c>
      <c r="F9" s="70" t="s">
        <v>66</v>
      </c>
      <c r="G9" s="73">
        <v>4140</v>
      </c>
      <c r="H9" s="60"/>
    </row>
    <row r="10" spans="1:9" ht="12" customHeight="1" x14ac:dyDescent="0.25">
      <c r="A10" s="70">
        <v>8</v>
      </c>
      <c r="B10" s="71">
        <v>2020</v>
      </c>
      <c r="C10" s="71" t="s">
        <v>62</v>
      </c>
      <c r="D10" s="72" t="s">
        <v>67</v>
      </c>
      <c r="E10" s="70" t="s">
        <v>65</v>
      </c>
      <c r="F10" s="70" t="s">
        <v>66</v>
      </c>
      <c r="G10" s="73">
        <v>4140</v>
      </c>
      <c r="H10" s="60"/>
      <c r="I10" s="52"/>
    </row>
    <row r="11" spans="1:9" ht="12" customHeight="1" x14ac:dyDescent="0.25">
      <c r="A11" s="70">
        <v>9</v>
      </c>
      <c r="B11" s="71">
        <v>2020</v>
      </c>
      <c r="C11" s="71" t="s">
        <v>68</v>
      </c>
      <c r="D11" s="72" t="s">
        <v>53</v>
      </c>
      <c r="E11" s="70" t="s">
        <v>59</v>
      </c>
      <c r="F11" s="70" t="s">
        <v>69</v>
      </c>
      <c r="G11" s="73">
        <v>86345</v>
      </c>
      <c r="H11" s="60"/>
    </row>
    <row r="12" spans="1:9" ht="12" customHeight="1" x14ac:dyDescent="0.25">
      <c r="A12" s="70">
        <v>10</v>
      </c>
      <c r="B12" s="71">
        <v>2020</v>
      </c>
      <c r="C12" s="71" t="s">
        <v>68</v>
      </c>
      <c r="D12" s="72" t="s">
        <v>53</v>
      </c>
      <c r="E12" s="70" t="s">
        <v>65</v>
      </c>
      <c r="F12" s="70" t="s">
        <v>66</v>
      </c>
      <c r="G12" s="73">
        <v>4239</v>
      </c>
      <c r="H12" s="60"/>
    </row>
    <row r="13" spans="1:9" ht="12" customHeight="1" x14ac:dyDescent="0.25">
      <c r="A13" s="74">
        <v>11</v>
      </c>
      <c r="B13" s="75">
        <v>2020</v>
      </c>
      <c r="C13" s="76" t="s">
        <v>68</v>
      </c>
      <c r="D13" s="77" t="s">
        <v>53</v>
      </c>
      <c r="E13" s="78"/>
      <c r="F13" s="74" t="s">
        <v>70</v>
      </c>
      <c r="G13" s="79">
        <v>1394</v>
      </c>
      <c r="H13" s="60"/>
    </row>
    <row r="14" spans="1:9" ht="12" customHeight="1" x14ac:dyDescent="0.25">
      <c r="A14" s="74">
        <v>12</v>
      </c>
      <c r="B14" s="71">
        <v>2020</v>
      </c>
      <c r="C14" s="76" t="s">
        <v>71</v>
      </c>
      <c r="D14" s="77" t="s">
        <v>53</v>
      </c>
      <c r="E14" s="70" t="s">
        <v>72</v>
      </c>
      <c r="F14" s="74" t="s">
        <v>73</v>
      </c>
      <c r="G14" s="79">
        <v>3257</v>
      </c>
      <c r="H14" s="60"/>
    </row>
    <row r="15" spans="1:9" ht="12" customHeight="1" x14ac:dyDescent="0.25">
      <c r="A15" s="74">
        <v>13</v>
      </c>
      <c r="B15" s="71">
        <v>2020</v>
      </c>
      <c r="C15" s="76" t="s">
        <v>71</v>
      </c>
      <c r="D15" s="77" t="s">
        <v>53</v>
      </c>
      <c r="E15" s="70" t="s">
        <v>74</v>
      </c>
      <c r="F15" s="74" t="s">
        <v>75</v>
      </c>
      <c r="G15" s="79">
        <v>60482</v>
      </c>
      <c r="H15" s="60"/>
    </row>
    <row r="16" spans="1:9" ht="12" customHeight="1" x14ac:dyDescent="0.25">
      <c r="A16" s="74">
        <v>14</v>
      </c>
      <c r="B16" s="71">
        <v>2020</v>
      </c>
      <c r="C16" s="76" t="s">
        <v>71</v>
      </c>
      <c r="D16" s="77" t="s">
        <v>76</v>
      </c>
      <c r="E16" s="70" t="s">
        <v>74</v>
      </c>
      <c r="F16" s="74" t="s">
        <v>75</v>
      </c>
      <c r="G16" s="79">
        <v>60482</v>
      </c>
      <c r="H16" s="60"/>
    </row>
    <row r="17" spans="1:8" ht="12" customHeight="1" x14ac:dyDescent="0.25">
      <c r="A17" s="74">
        <v>15</v>
      </c>
      <c r="B17" s="76">
        <v>2020</v>
      </c>
      <c r="C17" s="76" t="s">
        <v>71</v>
      </c>
      <c r="D17" s="77" t="s">
        <v>53</v>
      </c>
      <c r="E17" s="74" t="s">
        <v>77</v>
      </c>
      <c r="F17" s="74" t="s">
        <v>78</v>
      </c>
      <c r="G17" s="79">
        <v>851</v>
      </c>
      <c r="H17" s="60"/>
    </row>
    <row r="18" spans="1:8" ht="12" customHeight="1" x14ac:dyDescent="0.25">
      <c r="A18" s="66">
        <v>16</v>
      </c>
      <c r="B18" s="76">
        <v>2020</v>
      </c>
      <c r="C18" s="76" t="s">
        <v>79</v>
      </c>
      <c r="D18" s="77" t="s">
        <v>53</v>
      </c>
      <c r="E18" s="74" t="s">
        <v>63</v>
      </c>
      <c r="F18" s="74" t="s">
        <v>80</v>
      </c>
      <c r="G18" s="79">
        <v>2028</v>
      </c>
      <c r="H18" s="60"/>
    </row>
    <row r="19" spans="1:8" ht="12" customHeight="1" x14ac:dyDescent="0.25">
      <c r="A19" s="70">
        <v>17</v>
      </c>
      <c r="B19" s="76">
        <v>2020</v>
      </c>
      <c r="C19" s="76" t="s">
        <v>79</v>
      </c>
      <c r="D19" s="77" t="s">
        <v>76</v>
      </c>
      <c r="E19" s="74" t="s">
        <v>81</v>
      </c>
      <c r="F19" s="74" t="s">
        <v>80</v>
      </c>
      <c r="G19" s="79">
        <v>2028</v>
      </c>
      <c r="H19" s="60"/>
    </row>
    <row r="20" spans="1:8" ht="12" customHeight="1" x14ac:dyDescent="0.25">
      <c r="A20" s="70">
        <v>18</v>
      </c>
      <c r="B20" s="76">
        <v>2020</v>
      </c>
      <c r="C20" s="76" t="s">
        <v>79</v>
      </c>
      <c r="D20" s="77" t="s">
        <v>53</v>
      </c>
      <c r="E20" s="74"/>
      <c r="F20" s="74" t="s">
        <v>57</v>
      </c>
      <c r="G20" s="79">
        <v>3715</v>
      </c>
      <c r="H20" s="60"/>
    </row>
    <row r="21" spans="1:8" ht="12" customHeight="1" x14ac:dyDescent="0.25">
      <c r="A21" s="74">
        <v>19</v>
      </c>
      <c r="B21" s="76">
        <v>2020</v>
      </c>
      <c r="C21" s="76" t="s">
        <v>82</v>
      </c>
      <c r="D21" s="77" t="s">
        <v>53</v>
      </c>
      <c r="E21" s="74" t="s">
        <v>72</v>
      </c>
      <c r="F21" s="74" t="s">
        <v>83</v>
      </c>
      <c r="G21" s="79">
        <v>780</v>
      </c>
      <c r="H21" s="60"/>
    </row>
    <row r="22" spans="1:8" ht="12" customHeight="1" x14ac:dyDescent="0.25">
      <c r="A22" s="74">
        <v>20</v>
      </c>
      <c r="B22" s="76">
        <v>2020</v>
      </c>
      <c r="C22" s="76" t="s">
        <v>82</v>
      </c>
      <c r="D22" s="77" t="s">
        <v>76</v>
      </c>
      <c r="E22" s="74" t="s">
        <v>84</v>
      </c>
      <c r="F22" s="74" t="s">
        <v>85</v>
      </c>
      <c r="G22" s="79">
        <v>61719</v>
      </c>
      <c r="H22" s="60"/>
    </row>
    <row r="23" spans="1:8" ht="12" customHeight="1" x14ac:dyDescent="0.25">
      <c r="A23" s="74">
        <v>21</v>
      </c>
      <c r="B23" s="76">
        <v>2020</v>
      </c>
      <c r="C23" s="76" t="s">
        <v>82</v>
      </c>
      <c r="D23" s="77" t="s">
        <v>53</v>
      </c>
      <c r="E23" s="74"/>
      <c r="F23" s="74" t="s">
        <v>86</v>
      </c>
      <c r="G23" s="79">
        <v>59700</v>
      </c>
      <c r="H23" s="60"/>
    </row>
    <row r="24" spans="1:8" ht="12" customHeight="1" x14ac:dyDescent="0.25">
      <c r="A24" s="74">
        <v>22</v>
      </c>
      <c r="B24" s="76">
        <v>2020</v>
      </c>
      <c r="C24" s="76" t="s">
        <v>87</v>
      </c>
      <c r="D24" s="77" t="s">
        <v>88</v>
      </c>
      <c r="E24" s="74" t="s">
        <v>89</v>
      </c>
      <c r="F24" s="74" t="s">
        <v>90</v>
      </c>
      <c r="G24" s="79">
        <v>92509</v>
      </c>
      <c r="H24" s="60"/>
    </row>
    <row r="25" spans="1:8" ht="12" customHeight="1" x14ac:dyDescent="0.25">
      <c r="A25" s="74">
        <v>23</v>
      </c>
      <c r="B25" s="76">
        <v>2020</v>
      </c>
      <c r="C25" s="76" t="s">
        <v>87</v>
      </c>
      <c r="D25" s="77" t="s">
        <v>88</v>
      </c>
      <c r="E25" s="74" t="s">
        <v>91</v>
      </c>
      <c r="F25" s="74" t="s">
        <v>92</v>
      </c>
      <c r="G25" s="79">
        <v>12354</v>
      </c>
      <c r="H25" s="60"/>
    </row>
    <row r="26" spans="1:8" ht="12" customHeight="1" x14ac:dyDescent="0.25">
      <c r="A26" s="74">
        <v>24</v>
      </c>
      <c r="B26" s="76">
        <v>2020</v>
      </c>
      <c r="C26" s="76" t="s">
        <v>87</v>
      </c>
      <c r="D26" s="77" t="s">
        <v>53</v>
      </c>
      <c r="E26" s="74" t="s">
        <v>72</v>
      </c>
      <c r="F26" s="74" t="s">
        <v>93</v>
      </c>
      <c r="G26" s="79">
        <v>791</v>
      </c>
      <c r="H26" s="60"/>
    </row>
    <row r="27" spans="1:8" ht="12" customHeight="1" x14ac:dyDescent="0.25">
      <c r="A27" s="74">
        <v>25</v>
      </c>
      <c r="B27" s="76">
        <v>2020</v>
      </c>
      <c r="C27" s="76" t="s">
        <v>87</v>
      </c>
      <c r="D27" s="77" t="s">
        <v>53</v>
      </c>
      <c r="E27" s="74" t="s">
        <v>63</v>
      </c>
      <c r="F27" s="74" t="s">
        <v>94</v>
      </c>
      <c r="G27" s="79">
        <v>8207</v>
      </c>
      <c r="H27" s="60"/>
    </row>
    <row r="28" spans="1:8" ht="12" customHeight="1" x14ac:dyDescent="0.25">
      <c r="A28" s="74">
        <v>26</v>
      </c>
      <c r="B28" s="76">
        <v>2020</v>
      </c>
      <c r="C28" s="76" t="s">
        <v>87</v>
      </c>
      <c r="D28" s="77" t="s">
        <v>88</v>
      </c>
      <c r="E28" s="74" t="s">
        <v>63</v>
      </c>
      <c r="F28" s="74" t="s">
        <v>94</v>
      </c>
      <c r="G28" s="79">
        <v>8207</v>
      </c>
      <c r="H28" s="60"/>
    </row>
    <row r="29" spans="1:8" ht="12" customHeight="1" x14ac:dyDescent="0.25">
      <c r="A29" s="74">
        <v>27</v>
      </c>
      <c r="B29" s="76">
        <v>2020</v>
      </c>
      <c r="C29" s="76" t="s">
        <v>87</v>
      </c>
      <c r="D29" s="77" t="s">
        <v>88</v>
      </c>
      <c r="E29" s="74" t="s">
        <v>95</v>
      </c>
      <c r="F29" s="74" t="s">
        <v>96</v>
      </c>
      <c r="G29" s="79">
        <v>1120</v>
      </c>
      <c r="H29" s="60"/>
    </row>
    <row r="30" spans="1:8" ht="12" customHeight="1" x14ac:dyDescent="0.25">
      <c r="A30" s="74">
        <v>28</v>
      </c>
      <c r="B30" s="76">
        <v>2020</v>
      </c>
      <c r="C30" s="76" t="s">
        <v>87</v>
      </c>
      <c r="D30" s="77" t="s">
        <v>53</v>
      </c>
      <c r="E30" s="74"/>
      <c r="F30" s="74" t="s">
        <v>97</v>
      </c>
      <c r="G30" s="79">
        <v>21505</v>
      </c>
      <c r="H30" s="60"/>
    </row>
    <row r="31" spans="1:8" ht="12" customHeight="1" x14ac:dyDescent="0.25">
      <c r="A31" s="74">
        <v>29</v>
      </c>
      <c r="B31" s="76">
        <v>2020</v>
      </c>
      <c r="C31" s="76" t="s">
        <v>87</v>
      </c>
      <c r="D31" s="77" t="s">
        <v>88</v>
      </c>
      <c r="E31" s="74"/>
      <c r="F31" s="74" t="s">
        <v>97</v>
      </c>
      <c r="G31" s="79">
        <v>21505</v>
      </c>
      <c r="H31" s="60"/>
    </row>
    <row r="32" spans="1:8" ht="12" customHeight="1" x14ac:dyDescent="0.25">
      <c r="A32" s="74">
        <v>30</v>
      </c>
      <c r="B32" s="76">
        <v>2020</v>
      </c>
      <c r="C32" s="76" t="s">
        <v>87</v>
      </c>
      <c r="D32" s="77" t="s">
        <v>53</v>
      </c>
      <c r="E32" s="74"/>
      <c r="F32" s="74" t="s">
        <v>98</v>
      </c>
      <c r="G32" s="79">
        <v>4267.5</v>
      </c>
      <c r="H32" s="60"/>
    </row>
    <row r="33" spans="1:8" ht="12" customHeight="1" x14ac:dyDescent="0.25">
      <c r="A33" s="74">
        <v>31</v>
      </c>
      <c r="B33" s="76">
        <v>2020</v>
      </c>
      <c r="C33" s="76" t="s">
        <v>87</v>
      </c>
      <c r="D33" s="77" t="s">
        <v>88</v>
      </c>
      <c r="E33" s="74"/>
      <c r="F33" s="74" t="s">
        <v>98</v>
      </c>
      <c r="G33" s="79">
        <v>4267.5</v>
      </c>
      <c r="H33" s="60"/>
    </row>
    <row r="34" spans="1:8" ht="12" customHeight="1" x14ac:dyDescent="0.25">
      <c r="A34" s="74">
        <v>32</v>
      </c>
      <c r="B34" s="76">
        <v>2020</v>
      </c>
      <c r="C34" s="76" t="s">
        <v>101</v>
      </c>
      <c r="D34" s="77" t="s">
        <v>88</v>
      </c>
      <c r="E34" s="74" t="s">
        <v>102</v>
      </c>
      <c r="F34" s="74" t="s">
        <v>103</v>
      </c>
      <c r="G34" s="79">
        <v>157805</v>
      </c>
      <c r="H34" s="60"/>
    </row>
    <row r="35" spans="1:8" ht="12" customHeight="1" x14ac:dyDescent="0.25">
      <c r="A35" s="74">
        <v>33</v>
      </c>
      <c r="B35" s="76">
        <v>2020</v>
      </c>
      <c r="C35" s="76" t="s">
        <v>101</v>
      </c>
      <c r="D35" s="77" t="s">
        <v>53</v>
      </c>
      <c r="E35" s="74" t="s">
        <v>104</v>
      </c>
      <c r="F35" s="74" t="s">
        <v>105</v>
      </c>
      <c r="G35" s="79">
        <v>2393</v>
      </c>
      <c r="H35" s="60"/>
    </row>
    <row r="36" spans="1:8" ht="12" customHeight="1" x14ac:dyDescent="0.25">
      <c r="A36" s="74">
        <v>34</v>
      </c>
      <c r="B36" s="76">
        <v>2020</v>
      </c>
      <c r="C36" s="76" t="s">
        <v>101</v>
      </c>
      <c r="D36" s="77" t="s">
        <v>53</v>
      </c>
      <c r="E36" s="74" t="s">
        <v>72</v>
      </c>
      <c r="F36" s="74" t="s">
        <v>106</v>
      </c>
      <c r="G36" s="79">
        <v>26337</v>
      </c>
      <c r="H36" s="60"/>
    </row>
    <row r="37" spans="1:8" ht="12.75" customHeight="1" x14ac:dyDescent="0.25">
      <c r="A37" s="74">
        <v>35</v>
      </c>
      <c r="B37" s="76">
        <v>2020</v>
      </c>
      <c r="C37" s="76" t="s">
        <v>101</v>
      </c>
      <c r="D37" s="77" t="s">
        <v>53</v>
      </c>
      <c r="E37" s="74" t="s">
        <v>63</v>
      </c>
      <c r="F37" s="74" t="s">
        <v>107</v>
      </c>
      <c r="G37" s="79">
        <v>1745</v>
      </c>
      <c r="H37" s="60"/>
    </row>
    <row r="38" spans="1:8" ht="12.75" customHeight="1" x14ac:dyDescent="0.25">
      <c r="A38" s="74">
        <v>36</v>
      </c>
      <c r="B38" s="76">
        <v>2020</v>
      </c>
      <c r="C38" s="76" t="s">
        <v>101</v>
      </c>
      <c r="D38" s="77" t="s">
        <v>88</v>
      </c>
      <c r="E38" s="74" t="s">
        <v>63</v>
      </c>
      <c r="F38" s="74" t="s">
        <v>107</v>
      </c>
      <c r="G38" s="79">
        <v>1745</v>
      </c>
      <c r="H38" s="60"/>
    </row>
    <row r="39" spans="1:8" ht="14.25" customHeight="1" x14ac:dyDescent="0.25">
      <c r="A39" s="74">
        <v>37</v>
      </c>
      <c r="B39" s="76">
        <v>2020</v>
      </c>
      <c r="C39" s="76" t="s">
        <v>101</v>
      </c>
      <c r="D39" s="77" t="s">
        <v>108</v>
      </c>
      <c r="E39" s="74"/>
      <c r="F39" s="74" t="s">
        <v>109</v>
      </c>
      <c r="G39" s="79">
        <v>37600</v>
      </c>
      <c r="H39" s="60"/>
    </row>
    <row r="40" spans="1:8" ht="12" customHeight="1" x14ac:dyDescent="0.25">
      <c r="A40" s="74">
        <v>38</v>
      </c>
      <c r="B40" s="76">
        <v>2020</v>
      </c>
      <c r="C40" s="76" t="s">
        <v>101</v>
      </c>
      <c r="D40" s="77" t="s">
        <v>108</v>
      </c>
      <c r="E40" s="74"/>
      <c r="F40" s="74" t="s">
        <v>114</v>
      </c>
      <c r="G40" s="79">
        <v>60600</v>
      </c>
      <c r="H40" s="60"/>
    </row>
    <row r="41" spans="1:8" ht="12" customHeight="1" x14ac:dyDescent="0.25">
      <c r="A41" s="74">
        <v>39</v>
      </c>
      <c r="B41" s="76">
        <v>2020</v>
      </c>
      <c r="C41" s="76" t="s">
        <v>101</v>
      </c>
      <c r="D41" s="77" t="s">
        <v>108</v>
      </c>
      <c r="E41" s="74"/>
      <c r="F41" s="74" t="s">
        <v>115</v>
      </c>
      <c r="G41" s="79">
        <v>58283.51</v>
      </c>
      <c r="H41" s="60"/>
    </row>
    <row r="42" spans="1:8" ht="12" customHeight="1" x14ac:dyDescent="0.25">
      <c r="A42" s="74">
        <v>40</v>
      </c>
      <c r="B42" s="76">
        <v>2020</v>
      </c>
      <c r="C42" s="76" t="s">
        <v>101</v>
      </c>
      <c r="D42" s="77" t="s">
        <v>117</v>
      </c>
      <c r="E42" s="74"/>
      <c r="F42" s="74" t="s">
        <v>57</v>
      </c>
      <c r="G42" s="79">
        <v>2470</v>
      </c>
      <c r="H42" s="60"/>
    </row>
    <row r="43" spans="1:8" ht="12" customHeight="1" x14ac:dyDescent="0.25">
      <c r="A43" s="74">
        <v>41</v>
      </c>
      <c r="B43" s="76">
        <v>2020</v>
      </c>
      <c r="C43" s="76" t="s">
        <v>101</v>
      </c>
      <c r="D43" s="77" t="s">
        <v>117</v>
      </c>
      <c r="E43" s="74"/>
      <c r="F43" s="74" t="s">
        <v>57</v>
      </c>
      <c r="G43" s="79">
        <v>1884</v>
      </c>
      <c r="H43" s="60"/>
    </row>
    <row r="44" spans="1:8" ht="12" customHeight="1" x14ac:dyDescent="0.25">
      <c r="A44" s="74">
        <v>42</v>
      </c>
      <c r="B44" s="76">
        <v>2020</v>
      </c>
      <c r="C44" s="76" t="s">
        <v>101</v>
      </c>
      <c r="D44" s="77" t="s">
        <v>53</v>
      </c>
      <c r="E44" s="74"/>
      <c r="F44" s="74" t="s">
        <v>116</v>
      </c>
      <c r="G44" s="79">
        <v>8740.7999999999993</v>
      </c>
      <c r="H44" s="60"/>
    </row>
    <row r="45" spans="1:8" ht="15" customHeight="1" thickBot="1" x14ac:dyDescent="0.3">
      <c r="A45" s="104" t="s">
        <v>22</v>
      </c>
      <c r="B45" s="105"/>
      <c r="C45" s="105"/>
      <c r="D45" s="105"/>
      <c r="E45" s="105"/>
      <c r="F45" s="106"/>
      <c r="G45" s="80">
        <v>75876.12</v>
      </c>
      <c r="H45" s="60"/>
    </row>
    <row r="46" spans="1:8" ht="16.5" thickBot="1" x14ac:dyDescent="0.3">
      <c r="A46" s="107" t="s">
        <v>23</v>
      </c>
      <c r="B46" s="108"/>
      <c r="C46" s="108"/>
      <c r="D46" s="108"/>
      <c r="E46" s="108"/>
      <c r="F46" s="109"/>
      <c r="G46" s="81">
        <v>1077044.4300000002</v>
      </c>
      <c r="H46" s="60"/>
    </row>
    <row r="47" spans="1:8" x14ac:dyDescent="0.25">
      <c r="A47" s="82"/>
      <c r="B47" s="82"/>
      <c r="C47" s="83"/>
      <c r="D47" s="82"/>
      <c r="E47" s="82"/>
      <c r="F47" s="82"/>
      <c r="G47" s="84"/>
      <c r="H47" s="60"/>
    </row>
    <row r="48" spans="1:8" x14ac:dyDescent="0.25">
      <c r="A48" s="85"/>
      <c r="B48" s="85"/>
      <c r="C48" s="86"/>
      <c r="D48" s="85"/>
      <c r="E48" s="85"/>
      <c r="F48" s="85"/>
      <c r="G48" s="85"/>
      <c r="H48" s="60"/>
    </row>
    <row r="49" spans="1:8" ht="18" customHeight="1" x14ac:dyDescent="0.25">
      <c r="A49" s="110" t="s">
        <v>49</v>
      </c>
      <c r="B49" s="110"/>
      <c r="C49" s="110"/>
      <c r="D49" s="110"/>
      <c r="E49" s="110"/>
      <c r="F49" s="110"/>
      <c r="G49" s="87"/>
      <c r="H49" s="64"/>
    </row>
    <row r="50" spans="1:8" x14ac:dyDescent="0.25">
      <c r="A50" s="85"/>
      <c r="B50" s="85"/>
      <c r="C50" s="86"/>
      <c r="D50" s="85"/>
      <c r="E50" s="85"/>
      <c r="F50" s="85"/>
      <c r="G50" s="85"/>
      <c r="H50" s="60"/>
    </row>
  </sheetData>
  <mergeCells count="4">
    <mergeCell ref="A1:G1"/>
    <mergeCell ref="A45:F45"/>
    <mergeCell ref="A46:F46"/>
    <mergeCell ref="A49:F49"/>
  </mergeCells>
  <pageMargins left="0.59055118110236227" right="0.24" top="0.23622047244094491" bottom="0.2" header="0.2" footer="0.21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РиСотчет 2020</vt:lpstr>
      <vt:lpstr>РиСрасход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2020-11-09T06:22:33Z</cp:lastPrinted>
  <dcterms:created xsi:type="dcterms:W3CDTF">2015-02-24T21:57:31Z</dcterms:created>
  <dcterms:modified xsi:type="dcterms:W3CDTF">2021-03-15T12:11:31Z</dcterms:modified>
</cp:coreProperties>
</file>