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tabRatio="599" firstSheet="2" activeTab="3"/>
  </bookViews>
  <sheets>
    <sheet name="выборка 15" sheetId="3" state="hidden" r:id="rId1"/>
    <sheet name="общий отчет по дому за 15 г" sheetId="1" state="hidden" r:id="rId2"/>
    <sheet name="РиСотчет2020" sheetId="7" r:id="rId3"/>
    <sheet name="РиСрасход2020" sheetId="8" r:id="rId4"/>
  </sheets>
  <calcPr calcId="145621"/>
</workbook>
</file>

<file path=xl/calcChain.xml><?xml version="1.0" encoding="utf-8"?>
<calcChain xmlns="http://schemas.openxmlformats.org/spreadsheetml/2006/main">
  <c r="AG10" i="3" l="1"/>
  <c r="Y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AC15" i="3"/>
  <c r="C16" i="1" s="1"/>
  <c r="AD15" i="3"/>
  <c r="D16" i="1" s="1"/>
  <c r="M15" i="3"/>
  <c r="H15" i="3"/>
  <c r="E15" i="3"/>
  <c r="D8" i="1" l="1"/>
  <c r="C8" i="1"/>
  <c r="N15" i="3"/>
  <c r="D6" i="1" l="1"/>
  <c r="D7" i="1"/>
  <c r="F7" i="1"/>
  <c r="F8" i="1"/>
  <c r="F6" i="1" l="1"/>
</calcChain>
</file>

<file path=xl/sharedStrings.xml><?xml version="1.0" encoding="utf-8"?>
<sst xmlns="http://schemas.openxmlformats.org/spreadsheetml/2006/main" count="149" uniqueCount="112">
  <si>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</si>
  <si>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</si>
  <si>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</si>
  <si>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</si>
  <si>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</si>
  <si>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</si>
  <si>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</si>
  <si>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</si>
  <si>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</si>
  <si>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</si>
  <si>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</si>
  <si>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</si>
  <si>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</si>
  <si>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</si>
  <si>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</si>
  <si>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</si>
  <si>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</si>
  <si>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</si>
  <si>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</si>
  <si>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</si>
  <si>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</si>
  <si>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</si>
  <si>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</si>
  <si>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</si>
  <si>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</si>
  <si>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</si>
  <si>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</si>
  <si>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</si>
  <si>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</si>
  <si>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</si>
  <si>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</si>
  <si>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</si>
  <si>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</si>
  <si>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</si>
  <si>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</si>
  <si>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</si>
  <si>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</si>
  <si>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</si>
  <si>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</si>
  <si>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</si>
  <si>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</si>
  <si>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</si>
  <si>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</si>
  <si>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</si>
  <si>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</si>
  <si>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</si>
  <si>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</si>
  <si>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</si>
  <si>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</si>
  <si>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</si>
  <si>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</si>
  <si>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</si>
  <si>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</si>
  <si>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</si>
  <si>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</si>
  <si>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</si>
  <si>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</si>
  <si>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</si>
  <si>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133</t>
  </si>
  <si>
    <t>Генеральный директор ООО У0 "ТаганСервис"____________________________________________Брехов Ю.А.</t>
  </si>
  <si>
    <t>в доме по  адресу ул. Транспортная, 133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</si>
  <si>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</si>
  <si>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</si>
  <si>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</si>
  <si>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</si>
  <si>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</si>
  <si>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</si>
  <si>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</si>
  <si>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кровля</t>
  </si>
  <si>
    <t>февраль</t>
  </si>
  <si>
    <t>Генеральный директор ООО УО "ТаганСервис"___________________________________________</t>
  </si>
  <si>
    <t>Переходящее сальдо на 01.01.2020 г.</t>
  </si>
  <si>
    <t>удаление сосулек</t>
  </si>
  <si>
    <t>март</t>
  </si>
  <si>
    <t>фасад</t>
  </si>
  <si>
    <t>установка таблички</t>
  </si>
  <si>
    <t>устранение граффити</t>
  </si>
  <si>
    <t>апрель</t>
  </si>
  <si>
    <t>козырек</t>
  </si>
  <si>
    <t>укрепление козырьков</t>
  </si>
  <si>
    <t>ЦО</t>
  </si>
  <si>
    <t>установка заглушек</t>
  </si>
  <si>
    <t>МОП</t>
  </si>
  <si>
    <t>дезинфекция</t>
  </si>
  <si>
    <t>май</t>
  </si>
  <si>
    <t>территория</t>
  </si>
  <si>
    <t>покос травы</t>
  </si>
  <si>
    <t>ЦО и ввод</t>
  </si>
  <si>
    <t>гидравлические испытаия</t>
  </si>
  <si>
    <t>июль</t>
  </si>
  <si>
    <t>усранение граффити</t>
  </si>
  <si>
    <t>сентябрь</t>
  </si>
  <si>
    <t>установка дроссельной шайбы</t>
  </si>
  <si>
    <t>октябрь</t>
  </si>
  <si>
    <t>запуск тепла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</si>
  <si>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</si>
  <si>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</si>
  <si>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</si>
  <si>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</si>
  <si>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</si>
  <si>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</si>
  <si>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изготовление идоставка пескопасты</t>
  </si>
  <si>
    <t>декабрь</t>
  </si>
  <si>
    <t>проверка вентканалов, пробивка кирпичной стены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</si>
  <si>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Транспортная, 133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</si>
  <si>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</si>
  <si>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</si>
  <si>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г. по 31.12.2020 г. по адресу  ул. Транспортная, 133</t>
  </si>
  <si>
    <t>кв. 1-4 ЦО</t>
  </si>
  <si>
    <t>смена труб ф25мм</t>
  </si>
  <si>
    <t>кв. 1 ЦО</t>
  </si>
  <si>
    <t xml:space="preserve">смена крана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</si>
</sst>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/>
    <xf numFmtId="0" fontId="1" fillId="0" borderId="17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2" fontId="0" fillId="2" borderId="19" xfId="0" applyNumberFormat="1" applyFill="1" applyBorder="1"/>
    <xf numFmtId="2" fontId="0" fillId="2" borderId="10" xfId="0" applyNumberFormat="1" applyFill="1" applyBorder="1"/>
    <xf numFmtId="2" fontId="0" fillId="0" borderId="1" xfId="0" applyNumberFormat="1" applyBorder="1"/>
    <xf numFmtId="0" fontId="4" fillId="0" borderId="17" xfId="0" applyFont="1" applyBorder="1"/>
    <xf numFmtId="2" fontId="0" fillId="2" borderId="3" xfId="0" applyNumberFormat="1" applyFill="1" applyBorder="1"/>
    <xf numFmtId="0" fontId="1" fillId="0" borderId="22" xfId="0" applyFont="1" applyBorder="1" applyAlignment="1">
      <alignment wrapText="1"/>
    </xf>
    <xf numFmtId="0" fontId="0" fillId="0" borderId="23" xfId="0" applyBorder="1"/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1" xfId="0" applyNumberFormat="1" applyBorder="1"/>
    <xf numFmtId="0" fontId="0" fillId="0" borderId="11" xfId="0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" fontId="4" fillId="0" borderId="9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6" fillId="0" borderId="28" xfId="0" applyFont="1" applyBorder="1" applyAlignment="1">
      <alignment horizontal="center" vertical="center" wrapText="1"/>
    </xf>
    <xf numFmtId="4" fontId="4" fillId="0" borderId="18" xfId="0" applyNumberFormat="1" applyFont="1" applyBorder="1"/>
    <xf numFmtId="0" fontId="3" fillId="0" borderId="0" xfId="0" applyFont="1" applyAlignment="1">
      <alignment horizontal="left" wrapText="1"/>
    </xf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10" fillId="0" borderId="15" xfId="0" applyFont="1" applyBorder="1"/>
    <xf numFmtId="0" fontId="10" fillId="0" borderId="16" xfId="0" applyFont="1" applyBorder="1"/>
    <xf numFmtId="0" fontId="9" fillId="0" borderId="4" xfId="0" applyFont="1" applyBorder="1"/>
    <xf numFmtId="4" fontId="9" fillId="0" borderId="4" xfId="0" applyNumberFormat="1" applyFont="1" applyBorder="1"/>
    <xf numFmtId="4" fontId="11" fillId="0" borderId="9" xfId="0" applyNumberFormat="1" applyFont="1" applyBorder="1"/>
    <xf numFmtId="0" fontId="11" fillId="0" borderId="0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3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7" fillId="0" borderId="20" xfId="0" applyFont="1" applyBorder="1" applyAlignment="1"/>
    <xf numFmtId="0" fontId="0" fillId="0" borderId="21" xfId="0" applyBorder="1" applyAlignment="1"/>
    <xf numFmtId="0" fontId="1" fillId="0" borderId="25" xfId="0" applyFont="1" applyBorder="1"/>
    <xf numFmtId="4" fontId="0" fillId="0" borderId="21" xfId="0" applyNumberFormat="1" applyBorder="1" applyAlignment="1">
      <alignment vertical="center"/>
    </xf>
    <xf numFmtId="4" fontId="0" fillId="0" borderId="21" xfId="0" applyNumberFormat="1" applyBorder="1"/>
    <xf numFmtId="4" fontId="0" fillId="0" borderId="15" xfId="0" applyNumberFormat="1" applyBorder="1"/>
    <xf numFmtId="4" fontId="0" fillId="0" borderId="16" xfId="0" applyNumberForma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19</v>
      </c>
      <c r="B2" s="12" t="s">
        <v>20</v>
      </c>
      <c r="C2" s="12" t="s">
        <v>21</v>
      </c>
      <c r="D2" s="12" t="s">
        <v>23</v>
      </c>
      <c r="E2" s="15" t="s">
        <v>30</v>
      </c>
      <c r="F2" s="12" t="s">
        <v>22</v>
      </c>
      <c r="G2" s="12" t="s">
        <v>24</v>
      </c>
      <c r="H2" s="15" t="s">
        <v>31</v>
      </c>
      <c r="I2" s="12" t="s">
        <v>25</v>
      </c>
      <c r="J2" s="12" t="s">
        <v>26</v>
      </c>
      <c r="K2" s="12" t="s">
        <v>48</v>
      </c>
      <c r="L2" s="12" t="s">
        <v>27</v>
      </c>
      <c r="M2" s="15" t="s">
        <v>28</v>
      </c>
      <c r="N2" s="15" t="s">
        <v>29</v>
      </c>
      <c r="O2" s="13" t="s">
        <v>32</v>
      </c>
      <c r="P2" s="13" t="s">
        <v>33</v>
      </c>
      <c r="Q2" s="13" t="s">
        <v>34</v>
      </c>
      <c r="R2" s="13" t="s">
        <v>35</v>
      </c>
      <c r="S2" s="13" t="s">
        <v>36</v>
      </c>
      <c r="T2" s="13" t="s">
        <v>37</v>
      </c>
      <c r="U2" s="13" t="s">
        <v>38</v>
      </c>
      <c r="V2" s="13" t="s">
        <v>39</v>
      </c>
      <c r="W2" s="13" t="s">
        <v>40</v>
      </c>
      <c r="X2" s="13" t="s">
        <v>41</v>
      </c>
      <c r="Y2" s="13" t="s">
        <v>42</v>
      </c>
      <c r="Z2" s="13" t="s">
        <v>43</v>
      </c>
      <c r="AA2" s="13" t="s">
        <v>44</v>
      </c>
      <c r="AB2" s="13" t="s">
        <v>45</v>
      </c>
      <c r="AC2" s="13" t="s">
        <v>46</v>
      </c>
      <c r="AD2" s="14" t="s">
        <v>47</v>
      </c>
      <c r="AE2" s="12" t="s">
        <v>50</v>
      </c>
      <c r="AF2" s="12" t="s">
        <v>23</v>
      </c>
      <c r="AG2" s="15" t="s">
        <v>30</v>
      </c>
      <c r="AH2" s="12" t="s">
        <v>51</v>
      </c>
      <c r="AI2" s="12" t="s">
        <v>24</v>
      </c>
      <c r="AJ2" s="15" t="s">
        <v>31</v>
      </c>
      <c r="AK2" s="15" t="s">
        <v>57</v>
      </c>
      <c r="AL2" s="15" t="s">
        <v>29</v>
      </c>
    </row>
    <row r="3" spans="1:38" x14ac:dyDescent="0.2">
      <c r="A3" s="10" t="s">
        <v>58</v>
      </c>
      <c r="B3" s="3">
        <v>592.15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2">
        <f>AB3*1.5%</f>
        <v>0</v>
      </c>
      <c r="AL3" s="18">
        <f>AJ3*1.5%</f>
        <v>0</v>
      </c>
    </row>
    <row r="4" spans="1:38" x14ac:dyDescent="0.2">
      <c r="A4" s="10" t="s">
        <v>58</v>
      </c>
      <c r="B4" s="3">
        <v>592.15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2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58</v>
      </c>
      <c r="B5" s="3">
        <v>592.15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2">
        <f t="shared" si="6"/>
        <v>0</v>
      </c>
      <c r="AL5" s="18">
        <f t="shared" si="7"/>
        <v>0</v>
      </c>
    </row>
    <row r="6" spans="1:38" x14ac:dyDescent="0.2">
      <c r="A6" s="10" t="s">
        <v>58</v>
      </c>
      <c r="B6" s="3">
        <v>592.15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2">
        <f t="shared" si="6"/>
        <v>0</v>
      </c>
      <c r="AL6" s="18">
        <f t="shared" si="7"/>
        <v>0</v>
      </c>
    </row>
    <row r="7" spans="1:38" x14ac:dyDescent="0.2">
      <c r="A7" s="10" t="s">
        <v>58</v>
      </c>
      <c r="B7" s="3">
        <v>592.15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2">
        <f t="shared" si="6"/>
        <v>0</v>
      </c>
      <c r="AL7" s="18">
        <f t="shared" si="7"/>
        <v>0</v>
      </c>
    </row>
    <row r="8" spans="1:38" x14ac:dyDescent="0.2">
      <c r="A8" s="10" t="s">
        <v>58</v>
      </c>
      <c r="B8" s="3">
        <v>592.15</v>
      </c>
      <c r="C8" s="2">
        <v>2398.23</v>
      </c>
      <c r="D8" s="2">
        <v>0</v>
      </c>
      <c r="E8" s="16">
        <f t="shared" si="0"/>
        <v>2398.23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331.59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1065.8800000000001</v>
      </c>
      <c r="Z8" s="2">
        <v>0</v>
      </c>
      <c r="AA8" s="2">
        <v>177.65</v>
      </c>
      <c r="AB8" s="2">
        <v>0</v>
      </c>
      <c r="AC8" s="2">
        <v>1219.82</v>
      </c>
      <c r="AD8" s="2">
        <v>0</v>
      </c>
      <c r="AE8" s="2">
        <v>2753.52</v>
      </c>
      <c r="AF8" s="2">
        <v>0</v>
      </c>
      <c r="AG8" s="16">
        <f t="shared" si="4"/>
        <v>2753.52</v>
      </c>
      <c r="AH8" s="2">
        <v>0</v>
      </c>
      <c r="AI8" s="2">
        <v>0</v>
      </c>
      <c r="AJ8" s="16">
        <f t="shared" si="5"/>
        <v>0</v>
      </c>
      <c r="AK8" s="22">
        <f t="shared" si="6"/>
        <v>0</v>
      </c>
      <c r="AL8" s="18">
        <f t="shared" si="7"/>
        <v>0</v>
      </c>
    </row>
    <row r="9" spans="1:38" x14ac:dyDescent="0.2">
      <c r="A9" s="10" t="s">
        <v>58</v>
      </c>
      <c r="B9" s="3">
        <v>592.15</v>
      </c>
      <c r="C9" s="2">
        <v>0</v>
      </c>
      <c r="D9" s="2">
        <v>0</v>
      </c>
      <c r="E9" s="16">
        <f t="shared" si="0"/>
        <v>0</v>
      </c>
      <c r="F9" s="2">
        <v>2293.85</v>
      </c>
      <c r="G9" s="2">
        <v>0</v>
      </c>
      <c r="H9" s="16">
        <f t="shared" si="1"/>
        <v>2293.85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34.40775</v>
      </c>
      <c r="O9" s="2">
        <v>355.29</v>
      </c>
      <c r="P9" s="2">
        <v>339.85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1113.25+59.21</f>
        <v>1172.46</v>
      </c>
      <c r="Z9" s="2">
        <v>1094.3900000000001</v>
      </c>
      <c r="AA9" s="2">
        <v>207.29</v>
      </c>
      <c r="AB9" s="2">
        <v>183.16</v>
      </c>
      <c r="AC9" s="2">
        <v>1290.9100000000001</v>
      </c>
      <c r="AD9" s="2">
        <v>1249.19</v>
      </c>
      <c r="AE9" s="2">
        <v>5347.11</v>
      </c>
      <c r="AF9" s="2">
        <v>0</v>
      </c>
      <c r="AG9" s="16">
        <f t="shared" si="4"/>
        <v>5347.11</v>
      </c>
      <c r="AH9" s="2">
        <v>2975.26</v>
      </c>
      <c r="AI9" s="2">
        <v>0</v>
      </c>
      <c r="AJ9" s="16">
        <f t="shared" si="5"/>
        <v>2975.26</v>
      </c>
      <c r="AK9" s="22">
        <f t="shared" si="6"/>
        <v>2.7473999999999998</v>
      </c>
      <c r="AL9" s="18">
        <f t="shared" si="7"/>
        <v>44.628900000000002</v>
      </c>
    </row>
    <row r="10" spans="1:38" x14ac:dyDescent="0.2">
      <c r="A10" s="10" t="s">
        <v>58</v>
      </c>
      <c r="B10" s="3">
        <v>592.15</v>
      </c>
      <c r="C10" s="2"/>
      <c r="D10" s="2"/>
      <c r="E10" s="16">
        <f t="shared" si="0"/>
        <v>0</v>
      </c>
      <c r="F10" s="2">
        <v>104.31</v>
      </c>
      <c r="G10" s="2"/>
      <c r="H10" s="16">
        <f t="shared" si="1"/>
        <v>104.31</v>
      </c>
      <c r="I10" s="2"/>
      <c r="J10" s="2"/>
      <c r="K10" s="2"/>
      <c r="L10" s="2"/>
      <c r="M10" s="16">
        <f t="shared" si="2"/>
        <v>0</v>
      </c>
      <c r="N10" s="18">
        <f t="shared" si="3"/>
        <v>1.5646499999999999</v>
      </c>
      <c r="O10" s="2">
        <v>355.29</v>
      </c>
      <c r="P10" s="2">
        <v>346.39</v>
      </c>
      <c r="Q10" s="2"/>
      <c r="R10" s="2"/>
      <c r="S10" s="2"/>
      <c r="T10" s="2"/>
      <c r="U10" s="2"/>
      <c r="V10" s="2"/>
      <c r="W10" s="2"/>
      <c r="X10" s="2"/>
      <c r="Y10" s="2">
        <v>1113.25</v>
      </c>
      <c r="Z10" s="2">
        <v>1141.8399999999999</v>
      </c>
      <c r="AA10" s="2">
        <v>207.29</v>
      </c>
      <c r="AB10" s="2">
        <v>201.41</v>
      </c>
      <c r="AC10" s="2">
        <v>1290.9100000000001</v>
      </c>
      <c r="AD10" s="2">
        <v>1259.21</v>
      </c>
      <c r="AE10" s="2">
        <v>5347.11</v>
      </c>
      <c r="AF10" s="2">
        <v>0</v>
      </c>
      <c r="AG10" s="16">
        <f t="shared" si="4"/>
        <v>5347.11</v>
      </c>
      <c r="AH10" s="2">
        <v>5130.63</v>
      </c>
      <c r="AI10" s="2">
        <v>0</v>
      </c>
      <c r="AJ10" s="16">
        <f t="shared" si="5"/>
        <v>5130.63</v>
      </c>
      <c r="AK10" s="22">
        <f t="shared" si="6"/>
        <v>3.02115</v>
      </c>
      <c r="AL10" s="18">
        <f t="shared" si="7"/>
        <v>76.959450000000004</v>
      </c>
    </row>
    <row r="11" spans="1:38" x14ac:dyDescent="0.2">
      <c r="A11" s="10" t="s">
        <v>58</v>
      </c>
      <c r="B11" s="3">
        <v>592.15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2">
        <f t="shared" si="6"/>
        <v>0</v>
      </c>
      <c r="AL11" s="18">
        <f t="shared" si="7"/>
        <v>0</v>
      </c>
    </row>
    <row r="12" spans="1:38" x14ac:dyDescent="0.2">
      <c r="A12" s="10" t="s">
        <v>58</v>
      </c>
      <c r="B12" s="3">
        <v>592.15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2">
        <f t="shared" si="6"/>
        <v>0</v>
      </c>
      <c r="AL12" s="18">
        <f t="shared" si="7"/>
        <v>0</v>
      </c>
    </row>
    <row r="13" spans="1:38" x14ac:dyDescent="0.2">
      <c r="A13" s="10" t="s">
        <v>58</v>
      </c>
      <c r="B13" s="3">
        <v>592.15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2">
        <f t="shared" si="6"/>
        <v>0</v>
      </c>
      <c r="AL13" s="18">
        <f t="shared" si="7"/>
        <v>0</v>
      </c>
    </row>
    <row r="14" spans="1:38" ht="13.5" thickBot="1" x14ac:dyDescent="0.25">
      <c r="A14" s="10" t="s">
        <v>58</v>
      </c>
      <c r="B14" s="3">
        <v>592.15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2">
        <f t="shared" si="6"/>
        <v>0</v>
      </c>
      <c r="AL14" s="18">
        <f t="shared" si="7"/>
        <v>0</v>
      </c>
    </row>
    <row r="15" spans="1:38" ht="13.5" thickBot="1" x14ac:dyDescent="0.25">
      <c r="A15" s="8" t="s">
        <v>18</v>
      </c>
      <c r="B15" s="7">
        <v>0</v>
      </c>
      <c r="C15" s="7">
        <f t="shared" ref="C15:G15" si="8">SUM(C3:C14)</f>
        <v>2398.23</v>
      </c>
      <c r="D15" s="7">
        <f t="shared" si="8"/>
        <v>0</v>
      </c>
      <c r="E15" s="17">
        <f t="shared" si="8"/>
        <v>2398.23</v>
      </c>
      <c r="F15" s="7">
        <f t="shared" si="8"/>
        <v>2398.16</v>
      </c>
      <c r="G15" s="7">
        <f t="shared" si="8"/>
        <v>0</v>
      </c>
      <c r="H15" s="17">
        <f t="shared" ref="H15:AE15" si="9">SUM(H3:H14)</f>
        <v>2398.16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35.9724</v>
      </c>
      <c r="O15" s="8">
        <f t="shared" si="9"/>
        <v>1042.17</v>
      </c>
      <c r="P15" s="7">
        <f t="shared" si="9"/>
        <v>686.24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3351.59</v>
      </c>
      <c r="Z15" s="7">
        <f t="shared" si="9"/>
        <v>2236.23</v>
      </c>
      <c r="AA15" s="7">
        <f t="shared" si="9"/>
        <v>592.23</v>
      </c>
      <c r="AB15" s="7">
        <f t="shared" si="9"/>
        <v>384.57</v>
      </c>
      <c r="AC15" s="7">
        <f t="shared" si="9"/>
        <v>3801.6400000000003</v>
      </c>
      <c r="AD15" s="9">
        <f t="shared" si="9"/>
        <v>2508.4</v>
      </c>
      <c r="AE15" s="7">
        <f t="shared" si="9"/>
        <v>13447.739999999998</v>
      </c>
      <c r="AF15" s="7"/>
      <c r="AG15" s="17">
        <f>SUM(AG3:AG14)</f>
        <v>13447.739999999998</v>
      </c>
      <c r="AH15" s="7">
        <f>SUM(AH3:AH14)</f>
        <v>8105.89</v>
      </c>
      <c r="AI15" s="7"/>
      <c r="AJ15" s="17">
        <f>SUM(AJ3:AJ14)</f>
        <v>8105.89</v>
      </c>
      <c r="AK15" s="17">
        <f t="shared" ref="AK15" si="10">SUM(AK3:AK14)</f>
        <v>5.7685499999999994</v>
      </c>
      <c r="AL15" s="19">
        <f t="shared" ref="AL15" si="11">SUM(AL3:AL14)</f>
        <v>121.58835000000001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1" t="s">
        <v>13</v>
      </c>
      <c r="C2" s="71"/>
      <c r="D2" s="71"/>
      <c r="E2" s="71"/>
      <c r="F2" s="71"/>
    </row>
    <row r="3" spans="2:9" ht="26.25" customHeight="1" x14ac:dyDescent="0.35">
      <c r="B3" s="70" t="s">
        <v>60</v>
      </c>
      <c r="C3" s="70"/>
      <c r="D3" s="70"/>
      <c r="E3" s="70"/>
      <c r="F3" s="70"/>
      <c r="G3" s="1"/>
      <c r="H3" s="1"/>
      <c r="I3" s="1"/>
    </row>
    <row r="4" spans="2:9" ht="30" customHeight="1" thickBot="1" x14ac:dyDescent="0.25">
      <c r="B4" s="70"/>
      <c r="C4" s="70"/>
      <c r="D4" s="70"/>
      <c r="E4" s="70"/>
      <c r="F4" s="70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3" t="s">
        <v>1</v>
      </c>
      <c r="C6" s="24" t="e">
        <f>#REF!</f>
        <v>#REF!</v>
      </c>
      <c r="D6" s="24" t="e">
        <f>#REF!</f>
        <v>#REF!</v>
      </c>
      <c r="E6" s="24" t="e">
        <f>#REF!</f>
        <v>#REF!</v>
      </c>
      <c r="F6" s="31" t="e">
        <f>#REF!</f>
        <v>#REF!</v>
      </c>
    </row>
    <row r="7" spans="2:9" x14ac:dyDescent="0.2">
      <c r="B7" s="25" t="s">
        <v>49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2" t="e">
        <f>#REF!</f>
        <v>#REF!</v>
      </c>
    </row>
    <row r="8" spans="2:9" ht="25.5" x14ac:dyDescent="0.2">
      <c r="B8" s="26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3" t="e">
        <f>#REF!</f>
        <v>#REF!</v>
      </c>
    </row>
    <row r="9" spans="2:9" ht="51" x14ac:dyDescent="0.2">
      <c r="B9" s="26" t="s">
        <v>3</v>
      </c>
      <c r="C9" s="2">
        <v>0</v>
      </c>
      <c r="D9" s="2">
        <v>0</v>
      </c>
      <c r="E9" s="2">
        <v>0</v>
      </c>
      <c r="F9" s="27">
        <v>0</v>
      </c>
    </row>
    <row r="10" spans="2:9" x14ac:dyDescent="0.2">
      <c r="B10" s="26" t="s">
        <v>4</v>
      </c>
      <c r="C10" s="2">
        <v>0</v>
      </c>
      <c r="D10" s="2">
        <v>0</v>
      </c>
      <c r="E10" s="2">
        <v>0</v>
      </c>
      <c r="F10" s="27">
        <v>0</v>
      </c>
    </row>
    <row r="11" spans="2:9" ht="25.5" x14ac:dyDescent="0.2">
      <c r="B11" s="26" t="s">
        <v>5</v>
      </c>
      <c r="C11" s="2">
        <f>'выборка 15'!U15</f>
        <v>0</v>
      </c>
      <c r="D11" s="2">
        <f>'выборка 15'!V15</f>
        <v>0</v>
      </c>
      <c r="E11" s="2">
        <v>0</v>
      </c>
      <c r="F11" s="27">
        <v>0</v>
      </c>
    </row>
    <row r="12" spans="2:9" x14ac:dyDescent="0.2">
      <c r="B12" s="26" t="s">
        <v>6</v>
      </c>
      <c r="C12" s="2">
        <v>0</v>
      </c>
      <c r="D12" s="2">
        <v>0</v>
      </c>
      <c r="E12" s="2">
        <v>0</v>
      </c>
      <c r="F12" s="27">
        <v>0</v>
      </c>
    </row>
    <row r="13" spans="2:9" x14ac:dyDescent="0.2">
      <c r="B13" s="26" t="s">
        <v>7</v>
      </c>
      <c r="C13" s="2">
        <f>'выборка 15'!Y15</f>
        <v>3351.59</v>
      </c>
      <c r="D13" s="2">
        <f>'выборка 15'!Z15</f>
        <v>2236.23</v>
      </c>
      <c r="E13" s="2">
        <v>30.7</v>
      </c>
      <c r="F13" s="27">
        <v>0</v>
      </c>
    </row>
    <row r="14" spans="2:9" ht="25.5" x14ac:dyDescent="0.2">
      <c r="B14" s="26" t="s">
        <v>8</v>
      </c>
      <c r="C14" s="2">
        <v>0</v>
      </c>
      <c r="D14" s="2">
        <v>0</v>
      </c>
      <c r="E14" s="2">
        <v>0</v>
      </c>
      <c r="F14" s="27">
        <v>0</v>
      </c>
    </row>
    <row r="15" spans="2:9" ht="25.5" x14ac:dyDescent="0.2">
      <c r="B15" s="26" t="s">
        <v>9</v>
      </c>
      <c r="C15" s="2">
        <f>'выборка 15'!AA15</f>
        <v>592.23</v>
      </c>
      <c r="D15" s="2">
        <f>'выборка 15'!AB15</f>
        <v>384.57</v>
      </c>
      <c r="E15" s="2">
        <v>-5.51</v>
      </c>
      <c r="F15" s="27">
        <v>0</v>
      </c>
    </row>
    <row r="16" spans="2:9" ht="26.25" thickBot="1" x14ac:dyDescent="0.25">
      <c r="B16" s="28" t="s">
        <v>10</v>
      </c>
      <c r="C16" s="29">
        <f>'выборка 15'!AC15</f>
        <v>3801.6400000000003</v>
      </c>
      <c r="D16" s="29">
        <f>'выборка 15'!AD15</f>
        <v>2508.4</v>
      </c>
      <c r="E16" s="29">
        <v>-29.37</v>
      </c>
      <c r="F16" s="30">
        <v>0</v>
      </c>
    </row>
    <row r="18" spans="2:6" ht="19.5" customHeight="1" x14ac:dyDescent="0.2">
      <c r="B18" s="72" t="s">
        <v>59</v>
      </c>
      <c r="C18" s="72"/>
      <c r="D18" s="72"/>
      <c r="E18" s="72"/>
      <c r="F18" s="7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E20" sqref="E20"/>
    </sheetView>
  </sheetViews>
  <sheetFormatPr defaultRowHeight="12.75" x14ac:dyDescent="0.2"/>
  <cols>
    <col min="1" max="1" width="33.42578125" customWidth="1"/>
    <col min="2" max="2" width="26.140625" customWidth="1"/>
    <col min="3" max="3" width="34.140625" customWidth="1"/>
    <col min="4" max="4" width="25" customWidth="1"/>
  </cols>
  <sheetData>
    <row r="2" spans="1:4" ht="78.75" customHeight="1" x14ac:dyDescent="0.2">
      <c r="A2" s="73" t="s">
        <v>104</v>
      </c>
      <c r="B2" s="73"/>
      <c r="C2" s="73"/>
      <c r="D2" s="73"/>
    </row>
    <row r="3" spans="1:4" ht="23.25" x14ac:dyDescent="0.35">
      <c r="A3" s="45"/>
      <c r="B3" s="45"/>
      <c r="C3" s="45"/>
      <c r="D3" s="45"/>
    </row>
    <row r="4" spans="1:4" ht="13.5" thickBot="1" x14ac:dyDescent="0.25"/>
    <row r="5" spans="1:4" ht="31.5" x14ac:dyDescent="0.2">
      <c r="A5" s="34"/>
      <c r="B5" s="39" t="s">
        <v>52</v>
      </c>
      <c r="C5" s="39" t="s">
        <v>53</v>
      </c>
      <c r="D5" s="43" t="s">
        <v>54</v>
      </c>
    </row>
    <row r="6" spans="1:4" ht="21.75" customHeight="1" x14ac:dyDescent="0.2">
      <c r="A6" s="63" t="s">
        <v>71</v>
      </c>
      <c r="B6" s="46"/>
      <c r="C6" s="47">
        <v>-29067.84</v>
      </c>
      <c r="D6" s="64"/>
    </row>
    <row r="7" spans="1:4" ht="23.25" customHeight="1" x14ac:dyDescent="0.2">
      <c r="A7" s="65" t="s">
        <v>61</v>
      </c>
      <c r="B7" s="48">
        <v>81999.960000000006</v>
      </c>
      <c r="C7" s="48">
        <v>82308.360000000015</v>
      </c>
      <c r="D7" s="66">
        <v>60532.3603</v>
      </c>
    </row>
    <row r="8" spans="1:4" ht="25.5" x14ac:dyDescent="0.2">
      <c r="A8" s="26" t="s">
        <v>55</v>
      </c>
      <c r="B8" s="49">
        <v>0</v>
      </c>
      <c r="C8" s="49"/>
      <c r="D8" s="67">
        <v>15045.839999999998</v>
      </c>
    </row>
    <row r="9" spans="1:4" ht="26.25" thickBot="1" x14ac:dyDescent="0.25">
      <c r="A9" s="28" t="s">
        <v>56</v>
      </c>
      <c r="B9" s="68">
        <v>0</v>
      </c>
      <c r="C9" s="68"/>
      <c r="D9" s="69">
        <v>5416.5023999999994</v>
      </c>
    </row>
    <row r="10" spans="1:4" ht="15.75" thickBot="1" x14ac:dyDescent="0.3">
      <c r="A10" s="21" t="s">
        <v>62</v>
      </c>
      <c r="B10" s="40">
        <v>39792.92</v>
      </c>
      <c r="C10" s="40">
        <v>53240.520000000019</v>
      </c>
      <c r="D10" s="44">
        <v>80994.702699999994</v>
      </c>
    </row>
    <row r="12" spans="1:4" ht="15.75" hidden="1" x14ac:dyDescent="0.25">
      <c r="A12" s="74" t="s">
        <v>63</v>
      </c>
      <c r="B12" s="74"/>
      <c r="C12" s="74"/>
      <c r="D12" s="50">
        <v>58051.303310000018</v>
      </c>
    </row>
    <row r="13" spans="1:4" ht="15" x14ac:dyDescent="0.25">
      <c r="A13" s="75" t="s">
        <v>105</v>
      </c>
      <c r="B13" s="75"/>
      <c r="C13" s="75"/>
      <c r="D13" s="41">
        <v>-27754.182699999976</v>
      </c>
    </row>
    <row r="15" spans="1:4" ht="15.75" x14ac:dyDescent="0.25">
      <c r="A15" s="36"/>
      <c r="B15" s="36"/>
      <c r="C15" s="36"/>
      <c r="D15" s="36"/>
    </row>
    <row r="16" spans="1:4" x14ac:dyDescent="0.2">
      <c r="A16" s="76" t="s">
        <v>106</v>
      </c>
      <c r="B16" s="76"/>
      <c r="C16" s="76"/>
      <c r="D16" s="42">
        <v>4921.8599999999997</v>
      </c>
    </row>
    <row r="17" spans="1:4" x14ac:dyDescent="0.2">
      <c r="A17" s="37"/>
      <c r="B17" s="38"/>
      <c r="C17" s="38"/>
      <c r="D17" s="42"/>
    </row>
    <row r="18" spans="1:4" ht="15.75" x14ac:dyDescent="0.25">
      <c r="A18" s="36"/>
      <c r="B18" s="36"/>
      <c r="C18" s="36"/>
      <c r="D18" s="36"/>
    </row>
    <row r="19" spans="1:4" ht="12.75" customHeight="1" x14ac:dyDescent="0.25">
      <c r="A19" s="77" t="s">
        <v>64</v>
      </c>
      <c r="B19" s="77"/>
      <c r="C19" s="77"/>
      <c r="D19" s="35"/>
    </row>
  </sheetData>
  <mergeCells count="5">
    <mergeCell ref="A2:D2"/>
    <mergeCell ref="A12:C12"/>
    <mergeCell ref="A13:C13"/>
    <mergeCell ref="A16:C16"/>
    <mergeCell ref="A19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L9" sqref="L9"/>
    </sheetView>
  </sheetViews>
  <sheetFormatPr defaultRowHeight="12.75" x14ac:dyDescent="0.2"/>
  <cols>
    <col min="1" max="1" width="4.5703125" style="51" customWidth="1"/>
    <col min="2" max="2" width="9.140625" style="51"/>
    <col min="3" max="3" width="10.28515625" style="51" customWidth="1"/>
    <col min="4" max="4" width="25.28515625" style="51" customWidth="1"/>
    <col min="5" max="5" width="49" style="51" customWidth="1"/>
    <col min="6" max="6" width="17.140625" style="51" customWidth="1"/>
    <col min="7" max="7" width="0" style="51" hidden="1" customWidth="1"/>
    <col min="8" max="8" width="2.5703125" style="51" hidden="1" customWidth="1"/>
    <col min="9" max="16384" width="9.140625" style="51"/>
  </cols>
  <sheetData>
    <row r="1" spans="1:8" ht="94.5" customHeight="1" thickBot="1" x14ac:dyDescent="0.25">
      <c r="A1" s="84" t="s">
        <v>107</v>
      </c>
      <c r="B1" s="84"/>
      <c r="C1" s="84"/>
      <c r="D1" s="84"/>
      <c r="E1" s="84"/>
      <c r="F1" s="84"/>
      <c r="G1" s="84"/>
      <c r="H1" s="84"/>
    </row>
    <row r="2" spans="1:8" ht="15.75" x14ac:dyDescent="0.25">
      <c r="A2" s="85" t="s">
        <v>16</v>
      </c>
      <c r="B2" s="87" t="s">
        <v>95</v>
      </c>
      <c r="C2" s="87" t="s">
        <v>96</v>
      </c>
      <c r="D2" s="87" t="s">
        <v>97</v>
      </c>
      <c r="E2" s="87" t="s">
        <v>98</v>
      </c>
      <c r="F2" s="87" t="s">
        <v>99</v>
      </c>
      <c r="G2" s="89" t="s">
        <v>65</v>
      </c>
      <c r="H2" s="90"/>
    </row>
    <row r="3" spans="1:8" ht="16.5" thickBot="1" x14ac:dyDescent="0.3">
      <c r="A3" s="86"/>
      <c r="B3" s="88"/>
      <c r="C3" s="88"/>
      <c r="D3" s="88"/>
      <c r="E3" s="88"/>
      <c r="F3" s="88"/>
      <c r="G3" s="52" t="s">
        <v>66</v>
      </c>
      <c r="H3" s="53" t="s">
        <v>67</v>
      </c>
    </row>
    <row r="4" spans="1:8" x14ac:dyDescent="0.2">
      <c r="A4" s="58">
        <v>1</v>
      </c>
      <c r="B4" s="58">
        <v>2020</v>
      </c>
      <c r="C4" s="58" t="s">
        <v>69</v>
      </c>
      <c r="D4" s="59" t="s">
        <v>68</v>
      </c>
      <c r="E4" s="60" t="s">
        <v>72</v>
      </c>
      <c r="F4" s="61">
        <v>1390</v>
      </c>
      <c r="G4" s="54"/>
      <c r="H4" s="54"/>
    </row>
    <row r="5" spans="1:8" x14ac:dyDescent="0.2">
      <c r="A5" s="58">
        <v>2</v>
      </c>
      <c r="B5" s="58">
        <v>2020</v>
      </c>
      <c r="C5" s="58" t="s">
        <v>73</v>
      </c>
      <c r="D5" s="59" t="s">
        <v>74</v>
      </c>
      <c r="E5" s="60" t="s">
        <v>75</v>
      </c>
      <c r="F5" s="61">
        <v>921</v>
      </c>
      <c r="G5" s="54"/>
      <c r="H5" s="54"/>
    </row>
    <row r="6" spans="1:8" x14ac:dyDescent="0.2">
      <c r="A6" s="58">
        <v>3</v>
      </c>
      <c r="B6" s="58">
        <v>2020</v>
      </c>
      <c r="C6" s="58" t="s">
        <v>73</v>
      </c>
      <c r="D6" s="59" t="s">
        <v>74</v>
      </c>
      <c r="E6" s="60" t="s">
        <v>76</v>
      </c>
      <c r="F6" s="61">
        <v>327</v>
      </c>
      <c r="G6" s="54"/>
      <c r="H6" s="54"/>
    </row>
    <row r="7" spans="1:8" x14ac:dyDescent="0.2">
      <c r="A7" s="58">
        <v>4</v>
      </c>
      <c r="B7" s="58">
        <v>2020</v>
      </c>
      <c r="C7" s="58" t="s">
        <v>77</v>
      </c>
      <c r="D7" s="59" t="s">
        <v>74</v>
      </c>
      <c r="E7" s="60" t="s">
        <v>76</v>
      </c>
      <c r="F7" s="61">
        <v>391</v>
      </c>
      <c r="G7" s="54"/>
      <c r="H7" s="54"/>
    </row>
    <row r="8" spans="1:8" x14ac:dyDescent="0.2">
      <c r="A8" s="58">
        <v>5</v>
      </c>
      <c r="B8" s="58">
        <v>2020</v>
      </c>
      <c r="C8" s="58" t="s">
        <v>77</v>
      </c>
      <c r="D8" s="59" t="s">
        <v>78</v>
      </c>
      <c r="E8" s="60" t="s">
        <v>79</v>
      </c>
      <c r="F8" s="61">
        <v>2171</v>
      </c>
      <c r="G8" s="54"/>
      <c r="H8" s="54"/>
    </row>
    <row r="9" spans="1:8" x14ac:dyDescent="0.2">
      <c r="A9" s="58">
        <v>6</v>
      </c>
      <c r="B9" s="58">
        <v>2020</v>
      </c>
      <c r="C9" s="58" t="s">
        <v>77</v>
      </c>
      <c r="D9" s="59" t="s">
        <v>80</v>
      </c>
      <c r="E9" s="60" t="s">
        <v>81</v>
      </c>
      <c r="F9" s="61">
        <v>5343</v>
      </c>
      <c r="G9" s="54"/>
      <c r="H9" s="54"/>
    </row>
    <row r="10" spans="1:8" x14ac:dyDescent="0.2">
      <c r="A10" s="58">
        <v>7</v>
      </c>
      <c r="B10" s="58">
        <v>2020</v>
      </c>
      <c r="C10" s="58" t="s">
        <v>77</v>
      </c>
      <c r="D10" s="59" t="s">
        <v>82</v>
      </c>
      <c r="E10" s="62" t="s">
        <v>83</v>
      </c>
      <c r="F10" s="61">
        <v>1452</v>
      </c>
      <c r="G10" s="54"/>
      <c r="H10" s="54"/>
    </row>
    <row r="11" spans="1:8" x14ac:dyDescent="0.2">
      <c r="A11" s="58">
        <v>8</v>
      </c>
      <c r="B11" s="58">
        <v>2020</v>
      </c>
      <c r="C11" s="58" t="s">
        <v>84</v>
      </c>
      <c r="D11" s="59" t="s">
        <v>85</v>
      </c>
      <c r="E11" s="62" t="s">
        <v>86</v>
      </c>
      <c r="F11" s="61">
        <v>620</v>
      </c>
      <c r="G11" s="54"/>
      <c r="H11" s="54"/>
    </row>
    <row r="12" spans="1:8" x14ac:dyDescent="0.2">
      <c r="A12" s="58">
        <v>9</v>
      </c>
      <c r="B12" s="58">
        <v>2020</v>
      </c>
      <c r="C12" s="58" t="s">
        <v>84</v>
      </c>
      <c r="D12" s="59" t="s">
        <v>87</v>
      </c>
      <c r="E12" s="62" t="s">
        <v>88</v>
      </c>
      <c r="F12" s="61">
        <v>18484</v>
      </c>
      <c r="G12" s="54"/>
      <c r="H12" s="54"/>
    </row>
    <row r="13" spans="1:8" x14ac:dyDescent="0.2">
      <c r="A13" s="58">
        <v>10</v>
      </c>
      <c r="B13" s="58">
        <v>2020</v>
      </c>
      <c r="C13" s="58" t="s">
        <v>89</v>
      </c>
      <c r="D13" s="59" t="s">
        <v>74</v>
      </c>
      <c r="E13" s="62" t="s">
        <v>90</v>
      </c>
      <c r="F13" s="61">
        <v>675</v>
      </c>
      <c r="G13" s="54"/>
      <c r="H13" s="54"/>
    </row>
    <row r="14" spans="1:8" x14ac:dyDescent="0.2">
      <c r="A14" s="58">
        <v>11</v>
      </c>
      <c r="B14" s="58">
        <v>2020</v>
      </c>
      <c r="C14" s="58" t="s">
        <v>91</v>
      </c>
      <c r="D14" s="59" t="s">
        <v>80</v>
      </c>
      <c r="E14" s="62" t="s">
        <v>92</v>
      </c>
      <c r="F14" s="61">
        <v>2690</v>
      </c>
      <c r="G14" s="54"/>
      <c r="H14" s="54"/>
    </row>
    <row r="15" spans="1:8" x14ac:dyDescent="0.2">
      <c r="A15" s="58">
        <v>12</v>
      </c>
      <c r="B15" s="58">
        <v>2020</v>
      </c>
      <c r="C15" s="58" t="s">
        <v>93</v>
      </c>
      <c r="D15" s="59" t="s">
        <v>80</v>
      </c>
      <c r="E15" s="60" t="s">
        <v>94</v>
      </c>
      <c r="F15" s="61">
        <v>1754</v>
      </c>
      <c r="G15" s="54"/>
      <c r="H15" s="54"/>
    </row>
    <row r="16" spans="1:8" x14ac:dyDescent="0.2">
      <c r="A16" s="58">
        <v>13</v>
      </c>
      <c r="B16" s="58">
        <v>2020</v>
      </c>
      <c r="C16" s="58" t="s">
        <v>93</v>
      </c>
      <c r="D16" s="59" t="s">
        <v>82</v>
      </c>
      <c r="E16" s="60" t="s">
        <v>83</v>
      </c>
      <c r="F16" s="61">
        <v>976</v>
      </c>
      <c r="G16" s="54"/>
      <c r="H16" s="54"/>
    </row>
    <row r="17" spans="1:8" x14ac:dyDescent="0.2">
      <c r="A17" s="58">
        <v>14</v>
      </c>
      <c r="B17" s="58">
        <v>2020</v>
      </c>
      <c r="C17" s="58" t="s">
        <v>100</v>
      </c>
      <c r="D17" s="59" t="s">
        <v>82</v>
      </c>
      <c r="E17" s="60" t="s">
        <v>83</v>
      </c>
      <c r="F17" s="61">
        <v>968</v>
      </c>
      <c r="G17" s="54"/>
      <c r="H17" s="54"/>
    </row>
    <row r="18" spans="1:8" x14ac:dyDescent="0.2">
      <c r="A18" s="58">
        <v>15</v>
      </c>
      <c r="B18" s="58">
        <v>2020</v>
      </c>
      <c r="C18" s="58" t="s">
        <v>100</v>
      </c>
      <c r="D18" s="59" t="s">
        <v>85</v>
      </c>
      <c r="E18" s="60" t="s">
        <v>101</v>
      </c>
      <c r="F18" s="61">
        <v>1301</v>
      </c>
      <c r="G18" s="54"/>
      <c r="H18" s="54"/>
    </row>
    <row r="19" spans="1:8" x14ac:dyDescent="0.2">
      <c r="A19" s="58">
        <v>16</v>
      </c>
      <c r="B19" s="58">
        <v>2020</v>
      </c>
      <c r="C19" s="58" t="s">
        <v>102</v>
      </c>
      <c r="D19" s="59"/>
      <c r="E19" s="60" t="s">
        <v>103</v>
      </c>
      <c r="F19" s="61">
        <v>6782</v>
      </c>
      <c r="G19" s="54"/>
      <c r="H19" s="54"/>
    </row>
    <row r="20" spans="1:8" x14ac:dyDescent="0.2">
      <c r="A20" s="58">
        <v>17</v>
      </c>
      <c r="B20" s="58">
        <v>2020</v>
      </c>
      <c r="C20" s="58" t="s">
        <v>102</v>
      </c>
      <c r="D20" s="59" t="s">
        <v>108</v>
      </c>
      <c r="E20" s="60" t="s">
        <v>109</v>
      </c>
      <c r="F20" s="61">
        <v>5635</v>
      </c>
      <c r="G20" s="54"/>
      <c r="H20" s="54"/>
    </row>
    <row r="21" spans="1:8" x14ac:dyDescent="0.2">
      <c r="A21" s="58">
        <v>18</v>
      </c>
      <c r="B21" s="58">
        <v>2020</v>
      </c>
      <c r="C21" s="58" t="s">
        <v>102</v>
      </c>
      <c r="D21" s="59" t="s">
        <v>110</v>
      </c>
      <c r="E21" s="60" t="s">
        <v>111</v>
      </c>
      <c r="F21" s="61">
        <v>1363</v>
      </c>
      <c r="G21" s="54"/>
      <c r="H21" s="54"/>
    </row>
    <row r="22" spans="1:8" ht="13.5" thickBot="1" x14ac:dyDescent="0.25">
      <c r="A22" s="78" t="s">
        <v>17</v>
      </c>
      <c r="B22" s="79"/>
      <c r="C22" s="79"/>
      <c r="D22" s="79"/>
      <c r="E22" s="79"/>
      <c r="F22" s="55">
        <v>7289.3603000000003</v>
      </c>
      <c r="G22" s="54"/>
      <c r="H22" s="54"/>
    </row>
    <row r="23" spans="1:8" ht="15" thickBot="1" x14ac:dyDescent="0.25">
      <c r="A23" s="80" t="s">
        <v>18</v>
      </c>
      <c r="B23" s="81"/>
      <c r="C23" s="81"/>
      <c r="D23" s="81"/>
      <c r="E23" s="81"/>
      <c r="F23" s="56">
        <v>60532.3603</v>
      </c>
      <c r="G23" s="82"/>
      <c r="H23" s="83"/>
    </row>
    <row r="27" spans="1:8" ht="12.75" customHeight="1" x14ac:dyDescent="0.2">
      <c r="A27" s="57" t="s">
        <v>70</v>
      </c>
      <c r="B27" s="57"/>
      <c r="C27" s="57"/>
      <c r="D27" s="57"/>
      <c r="E27" s="57"/>
    </row>
  </sheetData>
  <mergeCells count="11">
    <mergeCell ref="A22:E22"/>
    <mergeCell ref="A23:E23"/>
    <mergeCell ref="G23:H23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РиСотчет2020</vt:lpstr>
      <vt:lpstr>РиСрасход2020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2020-01-21T06:28:23Z</cp:lastPrinted>
  <dcterms:created xsi:type="dcterms:W3CDTF">2015-02-24T21:57:31Z</dcterms:created>
  <dcterms:modified xsi:type="dcterms:W3CDTF">2021-02-28T19:53:00Z</dcterms:modified>
</cp:coreProperties>
</file>