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РиС2020г." sheetId="9" r:id="rId5"/>
    <sheet name="расход РиС2020г." sheetId="10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H26" i="2" l="1"/>
  <c r="D9" i="4"/>
  <c r="D8" i="4"/>
  <c r="C7" i="4"/>
  <c r="B7" i="4"/>
  <c r="B10" i="4" l="1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<sst xmlns="http://schemas.openxmlformats.org/spreadsheetml/2006/main" count="230" uniqueCount="166">
  <si>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</si>
  <si>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</si>
  <si>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</si>
  <si>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</si>
  <si>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</si>
  <si>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</si>
  <si>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</si>
  <si>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</si>
  <si>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</si>
  <si>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</si>
  <si>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</si>
  <si>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</si>
  <si>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</si>
  <si>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</si>
  <si>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</si>
  <si>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</si>
  <si>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</si>
  <si>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</si>
  <si>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</si>
  <si>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</si>
  <si>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</si>
  <si>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</si>
  <si>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</si>
  <si>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</si>
  <si>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</si>
  <si>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</si>
  <si>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</si>
  <si>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</si>
  <si>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</si>
  <si>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</si>
  <si>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</si>
  <si>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</si>
  <si>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</si>
  <si>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</si>
  <si>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</si>
  <si>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</si>
  <si>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</si>
  <si>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</si>
  <si>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</si>
  <si>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</si>
  <si>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</si>
  <si>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</si>
  <si>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</si>
  <si>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</si>
  <si>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</si>
  <si>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</si>
  <si>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</si>
  <si>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</si>
  <si>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</si>
  <si>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</si>
  <si>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</si>
  <si>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</si>
  <si>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</si>
  <si>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</si>
  <si>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</si>
  <si>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</si>
  <si>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</si>
  <si>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</si>
  <si>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</si>
  <si>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</si>
  <si>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</si>
  <si>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</si>
  <si>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</si>
  <si>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</si>
  <si>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</si>
  <si>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</si>
  <si>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</si>
  <si>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</si>
  <si>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</si>
  <si>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</si>
  <si>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</si>
  <si>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</si>
  <si>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</si>
  <si>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</si>
  <si>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</si>
  <si>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</si>
  <si>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</si>
  <si>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</si>
  <si>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</si>
  <si>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</si>
  <si>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</si>
  <si>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</si>
  <si>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</si>
  <si>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</si>
  <si>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</si>
  <si>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</si>
  <si>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</si>
  <si>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</si>
  <si>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</si>
  <si>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</si>
  <si>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</si>
  <si>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</si>
  <si>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</si>
  <si>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</si>
  <si>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</si>
  <si>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</si>
  <si>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</si>
  <si>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</si>
  <si>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</si>
  <si>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</si>
  <si>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</si>
  <si>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</si>
  <si>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</si>
  <si>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</si>
  <si>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</si>
  <si>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</si>
  <si>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</si>
  <si>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</si>
  <si>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</si>
  <si>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</si>
  <si>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</si>
  <si>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</si>
  <si>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</si>
  <si>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</si>
  <si>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</si>
  <si>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</si>
  <si>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</si>
  <si>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</si>
  <si>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</si>
  <si>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 xml:space="preserve"> Ремонт иСодержание  жилья</t>
  </si>
  <si>
    <t>Ремонт и Содержание жилья: итого</t>
  </si>
  <si>
    <t>переходящее сальдо на 01.01.2019 г</t>
  </si>
  <si>
    <t>фасад</t>
  </si>
  <si>
    <t>установка таблички</t>
  </si>
  <si>
    <t>ЦО</t>
  </si>
  <si>
    <t>установка заглушек</t>
  </si>
  <si>
    <t>подъезд 4</t>
  </si>
  <si>
    <t>смена прожектора  ДС</t>
  </si>
  <si>
    <t>кв. 10-12-14</t>
  </si>
  <si>
    <t>покладка провода</t>
  </si>
  <si>
    <t>август</t>
  </si>
  <si>
    <t>ЦО и ввод</t>
  </si>
  <si>
    <t>гидравлические испытания</t>
  </si>
  <si>
    <t xml:space="preserve">сентябрь </t>
  </si>
  <si>
    <t>щитовая</t>
  </si>
  <si>
    <t>установка двери</t>
  </si>
  <si>
    <t>устан. дроссельной шайбы</t>
  </si>
  <si>
    <t>подвал</t>
  </si>
  <si>
    <t>прокладка кабеля</t>
  </si>
  <si>
    <t>дезинсекция (акт от июля 2020)</t>
  </si>
  <si>
    <t>октябрь</t>
  </si>
  <si>
    <t>запуск тепла</t>
  </si>
  <si>
    <t xml:space="preserve">подъезд </t>
  </si>
  <si>
    <t>прокладка провода</t>
  </si>
  <si>
    <t>Год</t>
  </si>
  <si>
    <t>Месяц</t>
  </si>
  <si>
    <t>Место проведения работ</t>
  </si>
  <si>
    <t>Вид работ</t>
  </si>
  <si>
    <t>Сумма ден. средств</t>
  </si>
  <si>
    <t>ноябрь</t>
  </si>
  <si>
    <t>проверка общедомовых вентканалов</t>
  </si>
  <si>
    <t>территория</t>
  </si>
  <si>
    <t>установка урны</t>
  </si>
  <si>
    <t>заделка отвестрий</t>
  </si>
  <si>
    <t>кв. 61 ЦО</t>
  </si>
  <si>
    <t>сброс воздуха</t>
  </si>
  <si>
    <t>МОП</t>
  </si>
  <si>
    <t>дезинфекция</t>
  </si>
  <si>
    <t>изготовление и доставка пескопасты</t>
  </si>
  <si>
    <t>Информация о собранных и израсходованных денежных средствах по статье " Ремонт и Содержание Жилья" за период с 01.01.2020 г по 31.12.2020 г по адресу 10-й Переулок, 114</t>
  </si>
  <si>
    <t xml:space="preserve">декабрь </t>
  </si>
  <si>
    <t>кв. 55ЦО</t>
  </si>
  <si>
    <t>смена труб ф 25мм</t>
  </si>
  <si>
    <t>Информация о собранных и израсходованных денежных средствах по статье "Ремонт и  Содержание Жилья" за период с 01.01.2020 г по 31.12.2020 г по адресу 10-й Переулок, 114</t>
  </si>
  <si>
    <t>Остаток денежных средств дома по статье "Ремонт и Содержание жилья" на 31.12.2020 г</t>
  </si>
  <si>
    <t>дебиторская задолженность жителей по состоянию  на 01.01.2021 г. состовляет: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</si>
</sst>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7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10" fillId="0" borderId="0" xfId="0" applyFont="1"/>
    <xf numFmtId="0" fontId="4" fillId="0" borderId="19" xfId="0" applyFont="1" applyBorder="1"/>
    <xf numFmtId="4" fontId="0" fillId="0" borderId="1" xfId="0" applyNumberFormat="1" applyBorder="1"/>
    <xf numFmtId="4" fontId="6" fillId="0" borderId="1" xfId="0" applyNumberFormat="1" applyFont="1" applyBorder="1" applyAlignment="1">
      <alignment wrapText="1"/>
    </xf>
    <xf numFmtId="0" fontId="9" fillId="0" borderId="29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3" xfId="0" applyNumberFormat="1" applyBorder="1"/>
    <xf numFmtId="4" fontId="4" fillId="0" borderId="20" xfId="0" applyNumberFormat="1" applyFont="1" applyBorder="1"/>
    <xf numFmtId="0" fontId="0" fillId="0" borderId="0" xfId="0" applyAlignment="1">
      <alignment wrapText="1"/>
    </xf>
    <xf numFmtId="2" fontId="4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10" fillId="0" borderId="0" xfId="0" applyNumberFormat="1" applyFont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1" fillId="0" borderId="37" xfId="0" applyFont="1" applyBorder="1"/>
    <xf numFmtId="4" fontId="0" fillId="0" borderId="30" xfId="0" applyNumberForma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0" fillId="0" borderId="0" xfId="0"/>
    <xf numFmtId="0" fontId="0" fillId="0" borderId="0" xfId="0"/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wrapText="1"/>
    </xf>
    <xf numFmtId="4" fontId="14" fillId="0" borderId="4" xfId="0" applyNumberFormat="1" applyFont="1" applyBorder="1"/>
    <xf numFmtId="4" fontId="17" fillId="0" borderId="12" xfId="0" applyNumberFormat="1" applyFont="1" applyBorder="1"/>
    <xf numFmtId="0" fontId="18" fillId="0" borderId="0" xfId="0" applyFont="1" applyBorder="1" applyAlignment="1">
      <alignment horizontal="left"/>
    </xf>
    <xf numFmtId="4" fontId="17" fillId="0" borderId="0" xfId="0" applyNumberFormat="1" applyFont="1" applyBorder="1"/>
    <xf numFmtId="0" fontId="14" fillId="0" borderId="0" xfId="0" applyFont="1"/>
    <xf numFmtId="0" fontId="17" fillId="0" borderId="0" xfId="0" applyFont="1" applyFill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19" t="s">
        <v>13</v>
      </c>
      <c r="C2" s="119"/>
      <c r="D2" s="119"/>
      <c r="E2" s="119"/>
      <c r="F2" s="119"/>
    </row>
    <row r="3" spans="2:9" ht="26.25" customHeight="1" x14ac:dyDescent="0.35">
      <c r="B3" s="118" t="s">
        <v>92</v>
      </c>
      <c r="C3" s="118"/>
      <c r="D3" s="118"/>
      <c r="E3" s="118"/>
      <c r="F3" s="118"/>
      <c r="G3" s="1"/>
      <c r="H3" s="1"/>
      <c r="I3" s="1"/>
    </row>
    <row r="4" spans="2:9" ht="30" customHeight="1" thickBot="1" x14ac:dyDescent="0.25">
      <c r="B4" s="118"/>
      <c r="C4" s="118"/>
      <c r="D4" s="118"/>
      <c r="E4" s="118"/>
      <c r="F4" s="118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120"/>
      <c r="C20" s="120"/>
      <c r="D20" s="120"/>
      <c r="E20" s="120"/>
      <c r="F20" s="120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25" t="s">
        <v>118</v>
      </c>
      <c r="B2" s="125"/>
      <c r="C2" s="125"/>
      <c r="D2" s="125"/>
      <c r="E2" s="125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26" t="s">
        <v>62</v>
      </c>
      <c r="E5" s="127"/>
    </row>
    <row r="6" spans="1:5" ht="15.75" x14ac:dyDescent="0.25">
      <c r="A6" s="128" t="s">
        <v>95</v>
      </c>
      <c r="B6" s="129"/>
      <c r="C6" s="77">
        <v>44536.49</v>
      </c>
      <c r="D6" s="130"/>
      <c r="E6" s="131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121">
        <f>'расход по дому ТР 15'!H27</f>
        <v>25405.045450000001</v>
      </c>
      <c r="E7" s="122"/>
    </row>
    <row r="8" spans="1:5" ht="25.5" x14ac:dyDescent="0.2">
      <c r="A8" s="3" t="s">
        <v>68</v>
      </c>
      <c r="B8" s="2">
        <v>0</v>
      </c>
      <c r="C8" s="2">
        <v>0</v>
      </c>
      <c r="D8" s="121">
        <f>'[1]январь 16'!$BC$12*7</f>
        <v>22769.292000000001</v>
      </c>
      <c r="E8" s="122"/>
    </row>
    <row r="9" spans="1:5" ht="39" thickBot="1" x14ac:dyDescent="0.25">
      <c r="A9" s="3" t="s">
        <v>69</v>
      </c>
      <c r="B9" s="2">
        <v>0</v>
      </c>
      <c r="C9" s="2">
        <v>0</v>
      </c>
      <c r="D9" s="121">
        <f>'[1]январь 16'!$BE$12*7</f>
        <v>1962.8700000000001</v>
      </c>
      <c r="E9" s="122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123">
        <f>SUM(D7:D9)</f>
        <v>50137.207450000009</v>
      </c>
      <c r="E10" s="124"/>
    </row>
    <row r="11" spans="1:5" ht="15" x14ac:dyDescent="0.25">
      <c r="A11" s="82" t="s">
        <v>114</v>
      </c>
      <c r="B11" s="82"/>
      <c r="C11" s="82"/>
      <c r="D11" s="82"/>
      <c r="E11" s="82">
        <v>45114.73</v>
      </c>
    </row>
    <row r="12" spans="1:5" ht="15.75" customHeight="1" x14ac:dyDescent="0.25">
      <c r="A12" s="82" t="s">
        <v>115</v>
      </c>
      <c r="B12" s="82"/>
      <c r="C12" s="82"/>
      <c r="D12" s="82"/>
      <c r="E12" s="82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38" t="s">
        <v>111</v>
      </c>
      <c r="B1" s="138"/>
      <c r="C1" s="138"/>
      <c r="D1" s="138"/>
      <c r="E1" s="138"/>
      <c r="F1" s="138"/>
      <c r="G1" s="138"/>
      <c r="H1" s="138"/>
    </row>
    <row r="2" spans="1:8" ht="16.5" customHeight="1" x14ac:dyDescent="0.2">
      <c r="A2" s="139" t="s">
        <v>16</v>
      </c>
      <c r="B2" s="141" t="s">
        <v>17</v>
      </c>
      <c r="C2" s="141" t="s">
        <v>18</v>
      </c>
      <c r="D2" s="141" t="s">
        <v>19</v>
      </c>
      <c r="E2" s="141" t="s">
        <v>20</v>
      </c>
      <c r="F2" s="141" t="s">
        <v>21</v>
      </c>
      <c r="G2" s="141" t="s">
        <v>22</v>
      </c>
      <c r="H2" s="141" t="s">
        <v>23</v>
      </c>
    </row>
    <row r="3" spans="1:8" ht="29.25" customHeight="1" thickBot="1" x14ac:dyDescent="0.25">
      <c r="A3" s="140"/>
      <c r="B3" s="142"/>
      <c r="C3" s="142"/>
      <c r="D3" s="142"/>
      <c r="E3" s="142"/>
      <c r="F3" s="142"/>
      <c r="G3" s="142"/>
      <c r="H3" s="142"/>
    </row>
    <row r="4" spans="1:8" x14ac:dyDescent="0.2">
      <c r="A4" s="5">
        <v>1</v>
      </c>
      <c r="B4" s="5">
        <v>2016</v>
      </c>
      <c r="C4" s="143" t="s">
        <v>96</v>
      </c>
      <c r="D4" s="144"/>
      <c r="E4" s="145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46" t="s">
        <v>97</v>
      </c>
      <c r="D5" s="147"/>
      <c r="E5" s="148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49" t="s">
        <v>98</v>
      </c>
      <c r="D6" s="150"/>
      <c r="E6" s="151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32" t="s">
        <v>25</v>
      </c>
      <c r="B26" s="133"/>
      <c r="C26" s="133"/>
      <c r="D26" s="133"/>
      <c r="E26" s="133"/>
      <c r="F26" s="133"/>
      <c r="G26" s="134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35" t="s">
        <v>26</v>
      </c>
      <c r="B27" s="136"/>
      <c r="C27" s="136"/>
      <c r="D27" s="136"/>
      <c r="E27" s="136"/>
      <c r="F27" s="136"/>
      <c r="G27" s="137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workbookViewId="0">
      <selection activeCell="B24" sqref="B24"/>
    </sheetView>
  </sheetViews>
  <sheetFormatPr defaultRowHeight="12.75" x14ac:dyDescent="0.2"/>
  <cols>
    <col min="1" max="1" width="37" customWidth="1"/>
    <col min="2" max="2" width="22.140625" customWidth="1"/>
    <col min="3" max="3" width="30" customWidth="1"/>
    <col min="4" max="4" width="22.85546875" style="91" customWidth="1"/>
    <col min="5" max="5" width="9.42578125" bestFit="1" customWidth="1"/>
  </cols>
  <sheetData>
    <row r="2" spans="1:5" ht="104.25" customHeight="1" x14ac:dyDescent="0.2">
      <c r="A2" s="125" t="s">
        <v>159</v>
      </c>
      <c r="B2" s="152"/>
      <c r="C2" s="152"/>
      <c r="D2" s="152"/>
    </row>
    <row r="3" spans="1:5" ht="13.5" thickBot="1" x14ac:dyDescent="0.25"/>
    <row r="4" spans="1:5" ht="60" customHeight="1" x14ac:dyDescent="0.2">
      <c r="A4" s="88"/>
      <c r="B4" s="87" t="s">
        <v>60</v>
      </c>
      <c r="C4" s="87" t="s">
        <v>61</v>
      </c>
      <c r="D4" s="95" t="s">
        <v>62</v>
      </c>
    </row>
    <row r="5" spans="1:5" ht="15.75" x14ac:dyDescent="0.25">
      <c r="A5" s="96" t="s">
        <v>121</v>
      </c>
      <c r="B5" s="86"/>
      <c r="C5" s="85">
        <v>356018.90046000009</v>
      </c>
      <c r="D5" s="97"/>
    </row>
    <row r="6" spans="1:5" ht="19.5" customHeight="1" x14ac:dyDescent="0.2">
      <c r="A6" s="98" t="s">
        <v>119</v>
      </c>
      <c r="B6" s="89">
        <v>439270.47</v>
      </c>
      <c r="C6" s="89">
        <v>434913.16000000003</v>
      </c>
      <c r="D6" s="99">
        <v>107076.19864</v>
      </c>
    </row>
    <row r="7" spans="1:5" ht="25.5" x14ac:dyDescent="0.2">
      <c r="A7" s="59" t="s">
        <v>68</v>
      </c>
      <c r="C7" s="84"/>
      <c r="D7" s="99">
        <v>80580.240000000034</v>
      </c>
    </row>
    <row r="8" spans="1:5" ht="25.5" x14ac:dyDescent="0.2">
      <c r="A8" s="59" t="s">
        <v>69</v>
      </c>
      <c r="B8" s="84"/>
      <c r="C8" s="84"/>
      <c r="D8" s="99">
        <v>29008.886400000007</v>
      </c>
    </row>
    <row r="9" spans="1:5" ht="15.75" thickBot="1" x14ac:dyDescent="0.3">
      <c r="A9" s="83" t="s">
        <v>120</v>
      </c>
      <c r="B9" s="90">
        <v>439270.47</v>
      </c>
      <c r="C9" s="90">
        <v>790932.06046000007</v>
      </c>
      <c r="D9" s="100">
        <v>216665.32504000005</v>
      </c>
    </row>
    <row r="10" spans="1:5" ht="15" x14ac:dyDescent="0.25">
      <c r="A10" s="64"/>
      <c r="B10" s="64"/>
      <c r="C10" s="64"/>
      <c r="D10" s="92"/>
    </row>
    <row r="11" spans="1:5" ht="17.25" customHeight="1" x14ac:dyDescent="0.25">
      <c r="A11" s="153" t="s">
        <v>164</v>
      </c>
      <c r="B11" s="153"/>
      <c r="C11" s="153"/>
      <c r="D11" s="94">
        <v>574266.73542000004</v>
      </c>
      <c r="E11" s="101"/>
    </row>
    <row r="13" spans="1:5" ht="16.5" customHeight="1" x14ac:dyDescent="0.2">
      <c r="A13" s="154" t="s">
        <v>165</v>
      </c>
      <c r="B13" s="154"/>
      <c r="C13" s="154"/>
      <c r="D13" s="104">
        <v>112530.47</v>
      </c>
    </row>
    <row r="14" spans="1:5" s="106" customFormat="1" ht="16.5" customHeight="1" x14ac:dyDescent="0.2">
      <c r="A14" s="102"/>
      <c r="B14" s="103"/>
      <c r="C14" s="103"/>
      <c r="D14" s="104"/>
    </row>
    <row r="16" spans="1:5" x14ac:dyDescent="0.2">
      <c r="A16" s="81" t="s">
        <v>117</v>
      </c>
      <c r="B16" s="81"/>
      <c r="C16" s="81"/>
      <c r="D16" s="93"/>
    </row>
  </sheetData>
  <mergeCells count="3">
    <mergeCell ref="A2:D2"/>
    <mergeCell ref="A11:C11"/>
    <mergeCell ref="A13:C13"/>
  </mergeCells>
  <pageMargins left="0.35" right="0.24" top="0.52" bottom="0.55000000000000004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workbookViewId="0">
      <selection activeCell="E29" sqref="E29"/>
    </sheetView>
  </sheetViews>
  <sheetFormatPr defaultRowHeight="12.75" x14ac:dyDescent="0.2"/>
  <cols>
    <col min="1" max="1" width="4.5703125" customWidth="1"/>
    <col min="4" max="4" width="31.85546875" customWidth="1"/>
    <col min="5" max="5" width="51.42578125" customWidth="1"/>
    <col min="6" max="7" width="18.5703125" customWidth="1"/>
  </cols>
  <sheetData>
    <row r="1" spans="1:6" ht="93.75" customHeight="1" thickBot="1" x14ac:dyDescent="0.25">
      <c r="A1" s="161" t="s">
        <v>163</v>
      </c>
      <c r="B1" s="161"/>
      <c r="C1" s="161"/>
      <c r="D1" s="161"/>
      <c r="E1" s="161"/>
      <c r="F1" s="161"/>
    </row>
    <row r="2" spans="1:6" ht="16.5" customHeight="1" x14ac:dyDescent="0.2">
      <c r="A2" s="162" t="s">
        <v>16</v>
      </c>
      <c r="B2" s="164" t="s">
        <v>144</v>
      </c>
      <c r="C2" s="164" t="s">
        <v>145</v>
      </c>
      <c r="D2" s="164" t="s">
        <v>146</v>
      </c>
      <c r="E2" s="164" t="s">
        <v>147</v>
      </c>
      <c r="F2" s="164" t="s">
        <v>148</v>
      </c>
    </row>
    <row r="3" spans="1:6" ht="15.75" customHeight="1" thickBot="1" x14ac:dyDescent="0.25">
      <c r="A3" s="163"/>
      <c r="B3" s="165"/>
      <c r="C3" s="165"/>
      <c r="D3" s="165"/>
      <c r="E3" s="165"/>
      <c r="F3" s="165"/>
    </row>
    <row r="4" spans="1:6" s="106" customFormat="1" x14ac:dyDescent="0.2">
      <c r="A4" s="107">
        <v>1</v>
      </c>
      <c r="B4" s="108">
        <v>2020</v>
      </c>
      <c r="C4" s="109" t="s">
        <v>105</v>
      </c>
      <c r="D4" s="110" t="s">
        <v>122</v>
      </c>
      <c r="E4" s="111" t="s">
        <v>123</v>
      </c>
      <c r="F4" s="112">
        <v>921</v>
      </c>
    </row>
    <row r="5" spans="1:6" s="106" customFormat="1" x14ac:dyDescent="0.2">
      <c r="A5" s="107">
        <v>2</v>
      </c>
      <c r="B5" s="108">
        <v>2020</v>
      </c>
      <c r="C5" s="109" t="s">
        <v>107</v>
      </c>
      <c r="D5" s="110" t="s">
        <v>124</v>
      </c>
      <c r="E5" s="111" t="s">
        <v>125</v>
      </c>
      <c r="F5" s="112">
        <v>5331</v>
      </c>
    </row>
    <row r="6" spans="1:6" s="106" customFormat="1" x14ac:dyDescent="0.2">
      <c r="A6" s="107">
        <v>3</v>
      </c>
      <c r="B6" s="108">
        <v>2020</v>
      </c>
      <c r="C6" s="109" t="s">
        <v>109</v>
      </c>
      <c r="D6" s="110" t="s">
        <v>126</v>
      </c>
      <c r="E6" s="111" t="s">
        <v>127</v>
      </c>
      <c r="F6" s="112">
        <v>3323</v>
      </c>
    </row>
    <row r="7" spans="1:6" s="106" customFormat="1" x14ac:dyDescent="0.2">
      <c r="A7" s="107">
        <v>4</v>
      </c>
      <c r="B7" s="108">
        <v>2020</v>
      </c>
      <c r="C7" s="109" t="s">
        <v>112</v>
      </c>
      <c r="D7" s="110" t="s">
        <v>128</v>
      </c>
      <c r="E7" s="111" t="s">
        <v>129</v>
      </c>
      <c r="F7" s="112">
        <v>2141</v>
      </c>
    </row>
    <row r="8" spans="1:6" s="106" customFormat="1" x14ac:dyDescent="0.2">
      <c r="A8" s="107">
        <v>5</v>
      </c>
      <c r="B8" s="108">
        <v>2020</v>
      </c>
      <c r="C8" s="109" t="s">
        <v>130</v>
      </c>
      <c r="D8" s="110" t="s">
        <v>131</v>
      </c>
      <c r="E8" s="111" t="s">
        <v>132</v>
      </c>
      <c r="F8" s="112">
        <v>42668</v>
      </c>
    </row>
    <row r="9" spans="1:6" s="105" customFormat="1" x14ac:dyDescent="0.2">
      <c r="A9" s="107">
        <v>6</v>
      </c>
      <c r="B9" s="108">
        <v>2020</v>
      </c>
      <c r="C9" s="109" t="s">
        <v>133</v>
      </c>
      <c r="D9" s="110" t="s">
        <v>134</v>
      </c>
      <c r="E9" s="111" t="s">
        <v>135</v>
      </c>
      <c r="F9" s="112">
        <v>6732</v>
      </c>
    </row>
    <row r="10" spans="1:6" s="106" customFormat="1" x14ac:dyDescent="0.2">
      <c r="A10" s="107">
        <v>7</v>
      </c>
      <c r="B10" s="108">
        <v>2020</v>
      </c>
      <c r="C10" s="109" t="s">
        <v>133</v>
      </c>
      <c r="D10" s="110" t="s">
        <v>124</v>
      </c>
      <c r="E10" s="111" t="s">
        <v>136</v>
      </c>
      <c r="F10" s="112">
        <v>3842</v>
      </c>
    </row>
    <row r="11" spans="1:6" s="106" customFormat="1" x14ac:dyDescent="0.2">
      <c r="A11" s="107">
        <v>8</v>
      </c>
      <c r="B11" s="108">
        <v>2020</v>
      </c>
      <c r="C11" s="109" t="s">
        <v>133</v>
      </c>
      <c r="D11" s="110" t="s">
        <v>137</v>
      </c>
      <c r="E11" s="111" t="s">
        <v>138</v>
      </c>
      <c r="F11" s="112">
        <v>1787</v>
      </c>
    </row>
    <row r="12" spans="1:6" s="106" customFormat="1" x14ac:dyDescent="0.2">
      <c r="A12" s="107">
        <v>9</v>
      </c>
      <c r="B12" s="108">
        <v>2020</v>
      </c>
      <c r="C12" s="109" t="s">
        <v>133</v>
      </c>
      <c r="D12" s="110"/>
      <c r="E12" s="111" t="s">
        <v>139</v>
      </c>
      <c r="F12" s="112">
        <v>1238.75</v>
      </c>
    </row>
    <row r="13" spans="1:6" s="106" customFormat="1" x14ac:dyDescent="0.2">
      <c r="A13" s="107">
        <v>10</v>
      </c>
      <c r="B13" s="108">
        <v>2020</v>
      </c>
      <c r="C13" s="109" t="s">
        <v>140</v>
      </c>
      <c r="D13" s="110" t="s">
        <v>124</v>
      </c>
      <c r="E13" s="110" t="s">
        <v>141</v>
      </c>
      <c r="F13" s="112">
        <v>1754</v>
      </c>
    </row>
    <row r="14" spans="1:6" s="106" customFormat="1" x14ac:dyDescent="0.2">
      <c r="A14" s="107">
        <v>11</v>
      </c>
      <c r="B14" s="108">
        <v>2020</v>
      </c>
      <c r="C14" s="109" t="s">
        <v>140</v>
      </c>
      <c r="D14" s="110" t="s">
        <v>142</v>
      </c>
      <c r="E14" s="111" t="s">
        <v>143</v>
      </c>
      <c r="F14" s="112">
        <v>544</v>
      </c>
    </row>
    <row r="15" spans="1:6" s="106" customFormat="1" x14ac:dyDescent="0.2">
      <c r="A15" s="107">
        <v>12</v>
      </c>
      <c r="B15" s="108">
        <v>2020</v>
      </c>
      <c r="C15" s="109" t="s">
        <v>149</v>
      </c>
      <c r="D15" s="110"/>
      <c r="E15" s="111" t="s">
        <v>150</v>
      </c>
      <c r="F15" s="112">
        <v>4480</v>
      </c>
    </row>
    <row r="16" spans="1:6" s="106" customFormat="1" x14ac:dyDescent="0.2">
      <c r="A16" s="107">
        <v>13</v>
      </c>
      <c r="B16" s="108">
        <v>2020</v>
      </c>
      <c r="C16" s="109" t="s">
        <v>149</v>
      </c>
      <c r="D16" s="110" t="s">
        <v>151</v>
      </c>
      <c r="E16" s="111" t="s">
        <v>152</v>
      </c>
      <c r="F16" s="112">
        <v>2694</v>
      </c>
    </row>
    <row r="17" spans="1:6" s="106" customFormat="1" x14ac:dyDescent="0.2">
      <c r="A17" s="107">
        <v>14</v>
      </c>
      <c r="B17" s="108">
        <v>2020</v>
      </c>
      <c r="C17" s="109" t="s">
        <v>149</v>
      </c>
      <c r="D17" s="110"/>
      <c r="E17" s="111" t="s">
        <v>153</v>
      </c>
      <c r="F17" s="112">
        <v>380</v>
      </c>
    </row>
    <row r="18" spans="1:6" s="106" customFormat="1" x14ac:dyDescent="0.2">
      <c r="A18" s="107">
        <v>15</v>
      </c>
      <c r="B18" s="108">
        <v>2020</v>
      </c>
      <c r="C18" s="109" t="s">
        <v>149</v>
      </c>
      <c r="D18" s="110" t="s">
        <v>122</v>
      </c>
      <c r="E18" s="111" t="s">
        <v>123</v>
      </c>
      <c r="F18" s="112">
        <v>2657</v>
      </c>
    </row>
    <row r="19" spans="1:6" s="106" customFormat="1" x14ac:dyDescent="0.2">
      <c r="A19" s="107">
        <v>16</v>
      </c>
      <c r="B19" s="107">
        <v>2020</v>
      </c>
      <c r="C19" s="109" t="s">
        <v>149</v>
      </c>
      <c r="D19" s="110" t="s">
        <v>154</v>
      </c>
      <c r="E19" s="110" t="s">
        <v>155</v>
      </c>
      <c r="F19" s="112">
        <v>1336</v>
      </c>
    </row>
    <row r="20" spans="1:6" s="106" customFormat="1" x14ac:dyDescent="0.2">
      <c r="A20" s="107">
        <v>17</v>
      </c>
      <c r="B20" s="107">
        <v>2020</v>
      </c>
      <c r="C20" s="109" t="s">
        <v>149</v>
      </c>
      <c r="D20" s="110" t="s">
        <v>156</v>
      </c>
      <c r="E20" s="110" t="s">
        <v>157</v>
      </c>
      <c r="F20" s="112">
        <v>735</v>
      </c>
    </row>
    <row r="21" spans="1:6" s="106" customFormat="1" x14ac:dyDescent="0.2">
      <c r="A21" s="107">
        <v>18</v>
      </c>
      <c r="B21" s="107">
        <v>2020</v>
      </c>
      <c r="C21" s="109" t="s">
        <v>149</v>
      </c>
      <c r="D21" s="110" t="s">
        <v>151</v>
      </c>
      <c r="E21" s="111" t="s">
        <v>158</v>
      </c>
      <c r="F21" s="112">
        <v>2004</v>
      </c>
    </row>
    <row r="22" spans="1:6" s="106" customFormat="1" x14ac:dyDescent="0.2">
      <c r="A22" s="107">
        <v>19</v>
      </c>
      <c r="B22" s="107">
        <v>2020</v>
      </c>
      <c r="C22" s="109" t="s">
        <v>160</v>
      </c>
      <c r="D22" s="110" t="s">
        <v>161</v>
      </c>
      <c r="E22" s="111" t="s">
        <v>162</v>
      </c>
      <c r="F22" s="112">
        <v>1476</v>
      </c>
    </row>
    <row r="23" spans="1:6" s="106" customFormat="1" x14ac:dyDescent="0.2">
      <c r="A23" s="107">
        <v>20</v>
      </c>
      <c r="B23" s="107">
        <v>2020</v>
      </c>
      <c r="C23" s="109" t="s">
        <v>160</v>
      </c>
      <c r="D23" s="110" t="s">
        <v>151</v>
      </c>
      <c r="E23" s="111" t="s">
        <v>158</v>
      </c>
      <c r="F23" s="112">
        <v>2335</v>
      </c>
    </row>
    <row r="24" spans="1:6" ht="13.5" thickBot="1" x14ac:dyDescent="0.25">
      <c r="A24" s="155" t="s">
        <v>25</v>
      </c>
      <c r="B24" s="156"/>
      <c r="C24" s="156"/>
      <c r="D24" s="156"/>
      <c r="E24" s="157"/>
      <c r="F24" s="112">
        <v>18697.448640000006</v>
      </c>
    </row>
    <row r="25" spans="1:6" ht="15" thickBot="1" x14ac:dyDescent="0.25">
      <c r="A25" s="158" t="s">
        <v>26</v>
      </c>
      <c r="B25" s="159"/>
      <c r="C25" s="159"/>
      <c r="D25" s="159"/>
      <c r="E25" s="160"/>
      <c r="F25" s="113">
        <v>107076.19864</v>
      </c>
    </row>
    <row r="26" spans="1:6" ht="14.25" x14ac:dyDescent="0.2">
      <c r="A26" s="114"/>
      <c r="B26" s="114"/>
      <c r="C26" s="114"/>
      <c r="D26" s="114"/>
      <c r="E26" s="114"/>
      <c r="F26" s="115"/>
    </row>
    <row r="27" spans="1:6" ht="14.25" x14ac:dyDescent="0.2">
      <c r="A27" s="114"/>
      <c r="B27" s="114"/>
      <c r="C27" s="114"/>
      <c r="D27" s="114"/>
      <c r="E27" s="114"/>
      <c r="F27" s="115"/>
    </row>
    <row r="28" spans="1:6" x14ac:dyDescent="0.2">
      <c r="A28" s="116"/>
      <c r="B28" s="116"/>
      <c r="C28" s="116"/>
      <c r="D28" s="116"/>
      <c r="E28" s="116"/>
      <c r="F28" s="116"/>
    </row>
    <row r="29" spans="1:6" x14ac:dyDescent="0.2">
      <c r="A29" s="116"/>
      <c r="B29" s="116"/>
      <c r="C29" s="116"/>
      <c r="D29" s="116"/>
      <c r="E29" s="116"/>
      <c r="F29" s="116"/>
    </row>
    <row r="30" spans="1:6" ht="12.75" customHeight="1" x14ac:dyDescent="0.2">
      <c r="A30" s="117" t="s">
        <v>117</v>
      </c>
      <c r="B30" s="117"/>
      <c r="C30" s="117"/>
      <c r="D30" s="117"/>
      <c r="E30" s="117"/>
      <c r="F30" s="116"/>
    </row>
  </sheetData>
  <mergeCells count="9">
    <mergeCell ref="A24:E24"/>
    <mergeCell ref="A25:E25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66" t="s">
        <v>88</v>
      </c>
      <c r="B3" s="166"/>
      <c r="C3" s="166"/>
      <c r="D3" s="166"/>
      <c r="E3" s="166"/>
      <c r="F3" s="166"/>
      <c r="G3" s="166"/>
    </row>
    <row r="5" spans="1:7" ht="15.75" x14ac:dyDescent="0.25">
      <c r="A5" s="167" t="s">
        <v>90</v>
      </c>
      <c r="B5" s="167"/>
      <c r="C5" s="167"/>
      <c r="D5" s="167"/>
      <c r="E5" s="167"/>
      <c r="F5" s="167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68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69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69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69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69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70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67" t="s">
        <v>89</v>
      </c>
      <c r="B16" s="167"/>
      <c r="C16" s="167"/>
      <c r="D16" s="167"/>
      <c r="E16" s="167"/>
      <c r="F16" s="167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67" t="s">
        <v>90</v>
      </c>
      <c r="B20" s="167"/>
      <c r="C20" s="167"/>
      <c r="D20" s="167"/>
      <c r="E20" s="167"/>
      <c r="F20" s="167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67" t="s">
        <v>89</v>
      </c>
      <c r="B24" s="167"/>
      <c r="C24" s="167"/>
      <c r="D24" s="167"/>
      <c r="E24" s="167"/>
      <c r="F24" s="167"/>
      <c r="G24" s="33">
        <f>G20+C22-D22</f>
        <v>3762.5099999999998</v>
      </c>
    </row>
    <row r="27" spans="1:7" x14ac:dyDescent="0.2">
      <c r="A27" s="120" t="s">
        <v>86</v>
      </c>
      <c r="B27" s="120"/>
      <c r="C27" s="120"/>
      <c r="D27" s="120"/>
      <c r="E27" s="120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72" t="s">
        <v>73</v>
      </c>
      <c r="B2" s="172"/>
      <c r="C2" s="172"/>
      <c r="D2" s="172"/>
      <c r="E2" s="172"/>
      <c r="F2" s="172"/>
      <c r="G2" s="172"/>
      <c r="H2" s="172"/>
    </row>
    <row r="3" spans="1:8" ht="17.25" x14ac:dyDescent="0.3">
      <c r="A3" s="172" t="s">
        <v>83</v>
      </c>
      <c r="B3" s="172"/>
      <c r="C3" s="172"/>
      <c r="D3" s="172"/>
      <c r="E3" s="172"/>
      <c r="F3" s="172"/>
      <c r="G3" s="172"/>
      <c r="H3" s="172"/>
    </row>
    <row r="4" spans="1:8" ht="17.25" x14ac:dyDescent="0.3">
      <c r="A4" s="172" t="s">
        <v>91</v>
      </c>
      <c r="B4" s="172"/>
      <c r="C4" s="172"/>
      <c r="D4" s="172"/>
      <c r="E4" s="172"/>
      <c r="F4" s="172"/>
      <c r="G4" s="172"/>
      <c r="H4" s="172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73" t="s">
        <v>77</v>
      </c>
      <c r="C16" s="174"/>
      <c r="D16" s="174"/>
      <c r="E16" s="174"/>
      <c r="F16" s="174"/>
      <c r="G16" s="175"/>
      <c r="H16" s="51">
        <f>'выборка 15'!AK15+'выборка 15'!AL15</f>
        <v>381.66555</v>
      </c>
    </row>
    <row r="17" spans="1:8" ht="15.75" thickBot="1" x14ac:dyDescent="0.3">
      <c r="A17" s="135" t="s">
        <v>78</v>
      </c>
      <c r="B17" s="136"/>
      <c r="C17" s="136"/>
      <c r="D17" s="52"/>
      <c r="E17" s="52"/>
      <c r="F17" s="52"/>
      <c r="G17" s="52"/>
      <c r="H17" s="53">
        <f>SUM(H7:H16)</f>
        <v>381.66555</v>
      </c>
    </row>
    <row r="18" spans="1:8" x14ac:dyDescent="0.2">
      <c r="A18" s="176"/>
      <c r="B18" s="176"/>
      <c r="C18" s="176"/>
      <c r="D18" s="176"/>
      <c r="E18" s="176"/>
      <c r="F18" s="176"/>
      <c r="G18" s="176"/>
      <c r="H18" s="176"/>
    </row>
    <row r="22" spans="1:8" ht="15" x14ac:dyDescent="0.25">
      <c r="A22" s="171" t="s">
        <v>87</v>
      </c>
      <c r="B22" s="171"/>
      <c r="C22" s="171"/>
      <c r="D22" s="171"/>
      <c r="E22" s="171"/>
      <c r="F22" s="171"/>
      <c r="G22" s="171"/>
      <c r="H22" s="171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РиС2020г.</vt:lpstr>
      <vt:lpstr>расход РиС2020г.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2020-01-20T12:35:27Z</cp:lastPrinted>
  <dcterms:created xsi:type="dcterms:W3CDTF">2015-02-24T21:57:31Z</dcterms:created>
  <dcterms:modified xsi:type="dcterms:W3CDTF">2021-01-26T08:29:36Z</dcterms:modified>
</cp:coreProperties>
</file>