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РиС19" sheetId="9" r:id="rId5"/>
    <sheet name="расход РиС19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D7" i="9" l="1"/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<sst xmlns="http://schemas.openxmlformats.org/spreadsheetml/2006/main" count="240" uniqueCount="161">
  <si>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</si>
  <si>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</si>
  <si>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</si>
  <si>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</si>
  <si>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</si>
  <si>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</si>
  <si>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</si>
  <si>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</si>
  <si>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</si>
  <si>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</si>
  <si>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</si>
  <si>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</si>
  <si>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</si>
  <si>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</si>
  <si>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</si>
  <si>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</si>
  <si>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</si>
  <si>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</si>
  <si>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</si>
  <si>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</si>
  <si>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</si>
  <si>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</si>
  <si>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</si>
  <si>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</si>
  <si>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</si>
  <si>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</si>
  <si>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</si>
  <si>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</si>
  <si>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</si>
  <si>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</si>
  <si>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</si>
  <si>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</si>
  <si>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</si>
  <si>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</si>
  <si>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</si>
  <si>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</si>
  <si>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</si>
  <si>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</si>
  <si>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</si>
  <si>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</si>
  <si>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</si>
  <si>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</si>
  <si>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</si>
  <si>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</si>
  <si>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</si>
  <si>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</si>
  <si>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</si>
  <si>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</si>
  <si>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</si>
  <si>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</si>
  <si>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</si>
  <si>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</si>
  <si>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</si>
  <si>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</si>
  <si>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</si>
  <si>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</si>
  <si>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</si>
  <si>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</si>
  <si>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</si>
  <si>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</si>
  <si>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</si>
  <si>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</si>
  <si>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</si>
  <si>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</si>
  <si>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</si>
  <si>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</si>
  <si>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</si>
  <si>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</si>
  <si>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</si>
  <si>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</si>
  <si>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</si>
  <si>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</si>
  <si>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</si>
  <si>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</si>
  <si>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</si>
  <si>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</si>
  <si>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</si>
  <si>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</si>
  <si>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</si>
  <si>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</si>
  <si>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</si>
  <si>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</si>
  <si>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</si>
  <si>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</si>
  <si>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</si>
  <si>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</si>
  <si>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</si>
  <si>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</si>
  <si>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</si>
  <si>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</si>
  <si>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</si>
  <si>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</si>
  <si>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</si>
  <si>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</si>
  <si>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</si>
  <si>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</si>
  <si>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</si>
  <si>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</si>
  <si>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</si>
  <si>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</si>
  <si>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</si>
  <si>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</si>
  <si>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</si>
  <si>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</si>
  <si>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</si>
  <si>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</si>
  <si>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</si>
  <si>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</si>
  <si>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</si>
  <si>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</si>
  <si>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</si>
  <si>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</si>
  <si>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</si>
  <si>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</si>
  <si>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</si>
  <si>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</si>
  <si>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</si>
  <si>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</si>
  <si>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</si>
  <si>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>территория</t>
  </si>
  <si>
    <t>изготовление и доставка пескопасты</t>
  </si>
  <si>
    <t>подвал ЦО</t>
  </si>
  <si>
    <t xml:space="preserve"> Ремонт иСодержание  жилья</t>
  </si>
  <si>
    <t>Ремонт и Содержание жилья: итого</t>
  </si>
  <si>
    <t>кв. 63 ЦО</t>
  </si>
  <si>
    <t>смена труб ф 25мм</t>
  </si>
  <si>
    <t>кв. 10</t>
  </si>
  <si>
    <t>смена кабеля</t>
  </si>
  <si>
    <t>кв. 59-62-63  КНС</t>
  </si>
  <si>
    <t>смена труб ф110мм</t>
  </si>
  <si>
    <t>кв.63 КНС</t>
  </si>
  <si>
    <t>кв. 59-63</t>
  </si>
  <si>
    <t>заделкаотверстия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</si>
  <si>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10-й Переулок, 114</t>
  </si>
  <si>
    <t>ХВС, ЦО, КНС</t>
  </si>
  <si>
    <t>смена труб ф25.32.110мм</t>
  </si>
  <si>
    <t>кв.2 ЦО</t>
  </si>
  <si>
    <t>смена труб ф20мм</t>
  </si>
  <si>
    <t>предоставление сведений, содержащихся в  ЕГРН</t>
  </si>
  <si>
    <t>доставка и разгрузка материалов</t>
  </si>
  <si>
    <t>установка заглушек</t>
  </si>
  <si>
    <t>установка прожектора</t>
  </si>
  <si>
    <t>проведение тех.обслуживания вент.каналов и дымоходов</t>
  </si>
  <si>
    <t>смена трансформаторов, ламп</t>
  </si>
  <si>
    <t>плагировка грунта</t>
  </si>
  <si>
    <t>весенний осмотр</t>
  </si>
  <si>
    <t>обрезка и удаление деревьев</t>
  </si>
  <si>
    <t>завоз земли</t>
  </si>
  <si>
    <t>август</t>
  </si>
  <si>
    <t>ЦО и ввод</t>
  </si>
  <si>
    <t>гидравлические испытания</t>
  </si>
  <si>
    <t>сентябрь</t>
  </si>
  <si>
    <t>ЦО</t>
  </si>
  <si>
    <t>установка дроссельной шайбы</t>
  </si>
  <si>
    <t>ноябрь</t>
  </si>
  <si>
    <t>осенний осмотр</t>
  </si>
  <si>
    <t>декабрь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</si>
  <si>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</si>
  <si>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</si>
  <si>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</si>
  <si>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10-й Переулок,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</si>
</sst>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wrapText="1"/>
    </xf>
    <xf numFmtId="0" fontId="9" fillId="0" borderId="2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5" xfId="0" applyBorder="1" applyAlignment="1">
      <alignment horizontal="center" vertical="center" wrapText="1"/>
    </xf>
    <xf numFmtId="4" fontId="0" fillId="0" borderId="4" xfId="0" applyNumberFormat="1" applyBorder="1"/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4" fontId="1" fillId="0" borderId="1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1" t="s">
        <v>13</v>
      </c>
      <c r="C2" s="121"/>
      <c r="D2" s="121"/>
      <c r="E2" s="121"/>
      <c r="F2" s="121"/>
    </row>
    <row r="3" spans="2:9" ht="26.25" customHeight="1" x14ac:dyDescent="0.35">
      <c r="B3" s="120" t="s">
        <v>92</v>
      </c>
      <c r="C3" s="120"/>
      <c r="D3" s="120"/>
      <c r="E3" s="120"/>
      <c r="F3" s="120"/>
      <c r="G3" s="1"/>
      <c r="H3" s="1"/>
      <c r="I3" s="1"/>
    </row>
    <row r="4" spans="2:9" ht="30" customHeight="1" thickBot="1" x14ac:dyDescent="0.25">
      <c r="B4" s="120"/>
      <c r="C4" s="120"/>
      <c r="D4" s="120"/>
      <c r="E4" s="120"/>
      <c r="F4" s="120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22"/>
      <c r="C20" s="122"/>
      <c r="D20" s="122"/>
      <c r="E20" s="122"/>
      <c r="F20" s="122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27" t="s">
        <v>118</v>
      </c>
      <c r="B2" s="127"/>
      <c r="C2" s="127"/>
      <c r="D2" s="127"/>
      <c r="E2" s="127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28" t="s">
        <v>62</v>
      </c>
      <c r="E5" s="129"/>
    </row>
    <row r="6" spans="1:5" ht="15.75" x14ac:dyDescent="0.25">
      <c r="A6" s="130" t="s">
        <v>95</v>
      </c>
      <c r="B6" s="131"/>
      <c r="C6" s="77">
        <v>44536.49</v>
      </c>
      <c r="D6" s="132"/>
      <c r="E6" s="133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23">
        <f>'расход по дому ТР 15'!H27</f>
        <v>25405.045450000001</v>
      </c>
      <c r="E7" s="124"/>
    </row>
    <row r="8" spans="1:5" ht="25.5" x14ac:dyDescent="0.2">
      <c r="A8" s="3" t="s">
        <v>68</v>
      </c>
      <c r="B8" s="2">
        <v>0</v>
      </c>
      <c r="C8" s="2">
        <v>0</v>
      </c>
      <c r="D8" s="123">
        <f>'[1]январь 16'!$BC$12*7</f>
        <v>22769.292000000001</v>
      </c>
      <c r="E8" s="124"/>
    </row>
    <row r="9" spans="1:5" ht="39" thickBot="1" x14ac:dyDescent="0.25">
      <c r="A9" s="3" t="s">
        <v>69</v>
      </c>
      <c r="B9" s="2">
        <v>0</v>
      </c>
      <c r="C9" s="2">
        <v>0</v>
      </c>
      <c r="D9" s="123">
        <f>'[1]январь 16'!$BE$12*7</f>
        <v>1962.8700000000001</v>
      </c>
      <c r="E9" s="124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25">
        <f>SUM(D7:D9)</f>
        <v>50137.207450000009</v>
      </c>
      <c r="E10" s="126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40" t="s">
        <v>111</v>
      </c>
      <c r="B1" s="140"/>
      <c r="C1" s="140"/>
      <c r="D1" s="140"/>
      <c r="E1" s="140"/>
      <c r="F1" s="140"/>
      <c r="G1" s="140"/>
      <c r="H1" s="140"/>
    </row>
    <row r="2" spans="1:8" ht="16.5" customHeight="1" x14ac:dyDescent="0.2">
      <c r="A2" s="141" t="s">
        <v>16</v>
      </c>
      <c r="B2" s="143" t="s">
        <v>17</v>
      </c>
      <c r="C2" s="143" t="s">
        <v>18</v>
      </c>
      <c r="D2" s="143" t="s">
        <v>19</v>
      </c>
      <c r="E2" s="143" t="s">
        <v>20</v>
      </c>
      <c r="F2" s="143" t="s">
        <v>21</v>
      </c>
      <c r="G2" s="143" t="s">
        <v>22</v>
      </c>
      <c r="H2" s="143" t="s">
        <v>23</v>
      </c>
    </row>
    <row r="3" spans="1:8" ht="29.25" customHeight="1" thickBot="1" x14ac:dyDescent="0.25">
      <c r="A3" s="142"/>
      <c r="B3" s="144"/>
      <c r="C3" s="144"/>
      <c r="D3" s="144"/>
      <c r="E3" s="144"/>
      <c r="F3" s="144"/>
      <c r="G3" s="144"/>
      <c r="H3" s="144"/>
    </row>
    <row r="4" spans="1:8" x14ac:dyDescent="0.2">
      <c r="A4" s="5">
        <v>1</v>
      </c>
      <c r="B4" s="5">
        <v>2016</v>
      </c>
      <c r="C4" s="145" t="s">
        <v>96</v>
      </c>
      <c r="D4" s="146"/>
      <c r="E4" s="147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48" t="s">
        <v>97</v>
      </c>
      <c r="D5" s="149"/>
      <c r="E5" s="150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51" t="s">
        <v>98</v>
      </c>
      <c r="D6" s="152"/>
      <c r="E6" s="153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34" t="s">
        <v>25</v>
      </c>
      <c r="B26" s="135"/>
      <c r="C26" s="135"/>
      <c r="D26" s="135"/>
      <c r="E26" s="135"/>
      <c r="F26" s="135"/>
      <c r="G26" s="136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37" t="s">
        <v>26</v>
      </c>
      <c r="B27" s="138"/>
      <c r="C27" s="138"/>
      <c r="D27" s="138"/>
      <c r="E27" s="138"/>
      <c r="F27" s="138"/>
      <c r="G27" s="139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D15" sqref="D15"/>
    </sheetView>
  </sheetViews>
  <sheetFormatPr defaultRowHeight="12.75" x14ac:dyDescent="0.2"/>
  <cols>
    <col min="1" max="1" width="37" customWidth="1"/>
    <col min="2" max="2" width="23.140625" customWidth="1"/>
    <col min="3" max="3" width="23.7109375" customWidth="1"/>
    <col min="4" max="4" width="24" style="96" customWidth="1"/>
    <col min="5" max="5" width="9.42578125" bestFit="1" customWidth="1"/>
  </cols>
  <sheetData>
    <row r="2" spans="1:5" ht="104.25" customHeight="1" x14ac:dyDescent="0.2">
      <c r="A2" s="127" t="s">
        <v>160</v>
      </c>
      <c r="B2" s="154"/>
      <c r="C2" s="154"/>
      <c r="D2" s="154"/>
    </row>
    <row r="3" spans="1:5" ht="23.25" x14ac:dyDescent="0.35">
      <c r="A3" s="88"/>
      <c r="B3" s="88"/>
      <c r="C3" s="88"/>
      <c r="D3" s="88"/>
    </row>
    <row r="4" spans="1:5" ht="13.5" thickBot="1" x14ac:dyDescent="0.25"/>
    <row r="5" spans="1:5" ht="60" customHeight="1" x14ac:dyDescent="0.2">
      <c r="A5" s="92"/>
      <c r="B5" s="89" t="s">
        <v>60</v>
      </c>
      <c r="C5" s="89" t="s">
        <v>61</v>
      </c>
      <c r="D5" s="100" t="s">
        <v>62</v>
      </c>
    </row>
    <row r="6" spans="1:5" ht="15.75" x14ac:dyDescent="0.25">
      <c r="A6" s="101" t="s">
        <v>157</v>
      </c>
      <c r="B6" s="86"/>
      <c r="C6" s="85">
        <v>205114.85332000002</v>
      </c>
      <c r="D6" s="102"/>
    </row>
    <row r="7" spans="1:5" ht="14.25" customHeight="1" x14ac:dyDescent="0.2">
      <c r="A7" s="103" t="s">
        <v>122</v>
      </c>
      <c r="B7" s="94">
        <v>400770.52</v>
      </c>
      <c r="C7" s="94">
        <v>476665.24999999994</v>
      </c>
      <c r="D7" s="104">
        <f>'расход РиС19'!F31</f>
        <v>240500.02846</v>
      </c>
    </row>
    <row r="8" spans="1:5" ht="25.5" x14ac:dyDescent="0.2">
      <c r="A8" s="59" t="s">
        <v>68</v>
      </c>
      <c r="C8" s="84"/>
      <c r="D8" s="104">
        <v>62692.039999999994</v>
      </c>
    </row>
    <row r="9" spans="1:5" ht="25.5" x14ac:dyDescent="0.2">
      <c r="A9" s="59" t="s">
        <v>69</v>
      </c>
      <c r="B9" s="84"/>
      <c r="C9" s="84"/>
      <c r="D9" s="104">
        <v>22569.134400000006</v>
      </c>
    </row>
    <row r="10" spans="1:5" ht="15.75" thickBot="1" x14ac:dyDescent="0.3">
      <c r="A10" s="83" t="s">
        <v>123</v>
      </c>
      <c r="B10" s="95">
        <v>400770.52</v>
      </c>
      <c r="C10" s="95">
        <v>681780.10331999999</v>
      </c>
      <c r="D10" s="105">
        <v>325761.20285999996</v>
      </c>
    </row>
    <row r="11" spans="1:5" ht="15" x14ac:dyDescent="0.25">
      <c r="A11" s="64"/>
      <c r="B11" s="64"/>
      <c r="C11" s="64"/>
      <c r="D11" s="97"/>
    </row>
    <row r="12" spans="1:5" ht="27.75" customHeight="1" x14ac:dyDescent="0.25">
      <c r="A12" s="155" t="s">
        <v>158</v>
      </c>
      <c r="B12" s="155"/>
      <c r="C12" s="155"/>
      <c r="D12" s="99">
        <v>356018.90046000003</v>
      </c>
      <c r="E12" s="106"/>
    </row>
    <row r="14" spans="1:5" ht="16.5" customHeight="1" x14ac:dyDescent="0.2">
      <c r="A14" s="107" t="s">
        <v>159</v>
      </c>
      <c r="B14" s="108"/>
      <c r="C14" s="108"/>
      <c r="D14" s="109">
        <v>99939.59</v>
      </c>
    </row>
    <row r="15" spans="1:5" s="114" customFormat="1" ht="16.5" customHeight="1" x14ac:dyDescent="0.2">
      <c r="A15" s="107"/>
      <c r="B15" s="108"/>
      <c r="C15" s="108"/>
      <c r="D15" s="109"/>
    </row>
    <row r="16" spans="1:5" s="114" customFormat="1" ht="16.5" customHeight="1" x14ac:dyDescent="0.2">
      <c r="A16" s="107"/>
      <c r="B16" s="108"/>
      <c r="C16" s="108"/>
      <c r="D16" s="109"/>
    </row>
    <row r="18" spans="1:4" x14ac:dyDescent="0.2">
      <c r="A18" s="81" t="s">
        <v>117</v>
      </c>
      <c r="B18" s="81"/>
      <c r="C18" s="81"/>
      <c r="D18" s="98"/>
    </row>
  </sheetData>
  <mergeCells count="2">
    <mergeCell ref="A2:D2"/>
    <mergeCell ref="A12:C12"/>
  </mergeCells>
  <pageMargins left="0.35" right="0.24" top="0.52" bottom="0.55000000000000004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F31" sqref="F31"/>
    </sheetView>
  </sheetViews>
  <sheetFormatPr defaultRowHeight="12.75" x14ac:dyDescent="0.2"/>
  <cols>
    <col min="1" max="1" width="4.5703125" customWidth="1"/>
    <col min="4" max="4" width="31.85546875" customWidth="1"/>
    <col min="5" max="5" width="53" customWidth="1"/>
    <col min="6" max="7" width="18.5703125" customWidth="1"/>
  </cols>
  <sheetData>
    <row r="1" spans="1:6" ht="93.75" customHeight="1" x14ac:dyDescent="0.2">
      <c r="A1" s="159" t="s">
        <v>133</v>
      </c>
      <c r="B1" s="159"/>
      <c r="C1" s="159"/>
      <c r="D1" s="159"/>
      <c r="E1" s="159"/>
      <c r="F1" s="159"/>
    </row>
    <row r="2" spans="1:6" ht="29.25" customHeight="1" thickBot="1" x14ac:dyDescent="0.4">
      <c r="A2" s="87"/>
      <c r="B2" s="87"/>
      <c r="C2" s="87"/>
      <c r="D2" s="87"/>
      <c r="E2" s="87"/>
      <c r="F2" s="87"/>
    </row>
    <row r="3" spans="1:6" ht="16.5" customHeight="1" x14ac:dyDescent="0.2">
      <c r="A3" s="141" t="s">
        <v>16</v>
      </c>
      <c r="B3" s="143" t="s">
        <v>17</v>
      </c>
      <c r="C3" s="143" t="s">
        <v>18</v>
      </c>
      <c r="D3" s="143" t="s">
        <v>19</v>
      </c>
      <c r="E3" s="143" t="s">
        <v>20</v>
      </c>
      <c r="F3" s="143" t="s">
        <v>23</v>
      </c>
    </row>
    <row r="4" spans="1:6" ht="29.25" customHeight="1" thickBot="1" x14ac:dyDescent="0.25">
      <c r="A4" s="142"/>
      <c r="B4" s="144"/>
      <c r="C4" s="144"/>
      <c r="D4" s="144"/>
      <c r="E4" s="144"/>
      <c r="F4" s="144"/>
    </row>
    <row r="5" spans="1:6" s="114" customFormat="1" x14ac:dyDescent="0.2">
      <c r="A5" s="118">
        <v>1</v>
      </c>
      <c r="B5" s="115">
        <v>2019</v>
      </c>
      <c r="C5" s="119" t="s">
        <v>99</v>
      </c>
      <c r="D5" s="116" t="s">
        <v>124</v>
      </c>
      <c r="E5" s="117" t="s">
        <v>125</v>
      </c>
      <c r="F5" s="93">
        <v>2880</v>
      </c>
    </row>
    <row r="6" spans="1:6" s="114" customFormat="1" x14ac:dyDescent="0.2">
      <c r="A6" s="118">
        <v>2</v>
      </c>
      <c r="B6" s="115">
        <v>2019</v>
      </c>
      <c r="C6" s="119" t="s">
        <v>99</v>
      </c>
      <c r="D6" s="116" t="s">
        <v>119</v>
      </c>
      <c r="E6" s="117" t="s">
        <v>120</v>
      </c>
      <c r="F6" s="93">
        <v>2571</v>
      </c>
    </row>
    <row r="7" spans="1:6" s="114" customFormat="1" x14ac:dyDescent="0.2">
      <c r="A7" s="118">
        <v>3</v>
      </c>
      <c r="B7" s="115">
        <v>2019</v>
      </c>
      <c r="C7" s="119" t="s">
        <v>99</v>
      </c>
      <c r="D7" s="116" t="s">
        <v>119</v>
      </c>
      <c r="E7" s="117" t="s">
        <v>120</v>
      </c>
      <c r="F7" s="93">
        <v>1659</v>
      </c>
    </row>
    <row r="8" spans="1:6" s="114" customFormat="1" x14ac:dyDescent="0.2">
      <c r="A8" s="118">
        <v>4</v>
      </c>
      <c r="B8" s="115">
        <v>2019</v>
      </c>
      <c r="C8" s="119" t="s">
        <v>102</v>
      </c>
      <c r="D8" s="116" t="s">
        <v>126</v>
      </c>
      <c r="E8" s="117" t="s">
        <v>127</v>
      </c>
      <c r="F8" s="93">
        <v>2182</v>
      </c>
    </row>
    <row r="9" spans="1:6" s="114" customFormat="1" x14ac:dyDescent="0.2">
      <c r="A9" s="118">
        <v>5</v>
      </c>
      <c r="B9" s="115">
        <v>2019</v>
      </c>
      <c r="C9" s="119" t="s">
        <v>102</v>
      </c>
      <c r="D9" s="116" t="s">
        <v>128</v>
      </c>
      <c r="E9" s="117" t="s">
        <v>129</v>
      </c>
      <c r="F9" s="93">
        <v>2776</v>
      </c>
    </row>
    <row r="10" spans="1:6" s="113" customFormat="1" x14ac:dyDescent="0.2">
      <c r="A10" s="118">
        <v>6</v>
      </c>
      <c r="B10" s="115">
        <v>2019</v>
      </c>
      <c r="C10" s="119" t="s">
        <v>102</v>
      </c>
      <c r="D10" s="116" t="s">
        <v>130</v>
      </c>
      <c r="E10" s="117" t="s">
        <v>129</v>
      </c>
      <c r="F10" s="93">
        <v>1470</v>
      </c>
    </row>
    <row r="11" spans="1:6" s="114" customFormat="1" x14ac:dyDescent="0.2">
      <c r="A11" s="118">
        <v>7</v>
      </c>
      <c r="B11" s="115">
        <v>2019</v>
      </c>
      <c r="C11" s="119" t="s">
        <v>102</v>
      </c>
      <c r="D11" s="116" t="s">
        <v>131</v>
      </c>
      <c r="E11" s="117" t="s">
        <v>132</v>
      </c>
      <c r="F11" s="93">
        <v>2624</v>
      </c>
    </row>
    <row r="12" spans="1:6" s="114" customFormat="1" x14ac:dyDescent="0.2">
      <c r="A12" s="118">
        <v>8</v>
      </c>
      <c r="B12" s="115">
        <v>2019</v>
      </c>
      <c r="C12" s="119" t="s">
        <v>105</v>
      </c>
      <c r="D12" s="116" t="s">
        <v>134</v>
      </c>
      <c r="E12" s="117" t="s">
        <v>135</v>
      </c>
      <c r="F12" s="93">
        <v>37144</v>
      </c>
    </row>
    <row r="13" spans="1:6" s="114" customFormat="1" x14ac:dyDescent="0.2">
      <c r="A13" s="118">
        <v>9</v>
      </c>
      <c r="B13" s="115">
        <v>2019</v>
      </c>
      <c r="C13" s="119" t="s">
        <v>105</v>
      </c>
      <c r="D13" s="116" t="s">
        <v>136</v>
      </c>
      <c r="E13" s="117" t="s">
        <v>137</v>
      </c>
      <c r="F13" s="93">
        <v>927</v>
      </c>
    </row>
    <row r="14" spans="1:6" s="114" customFormat="1" x14ac:dyDescent="0.2">
      <c r="A14" s="118">
        <v>10</v>
      </c>
      <c r="B14" s="115">
        <v>2019</v>
      </c>
      <c r="C14" s="119" t="s">
        <v>105</v>
      </c>
      <c r="D14" s="116"/>
      <c r="E14" s="116" t="s">
        <v>138</v>
      </c>
      <c r="F14" s="93">
        <v>430</v>
      </c>
    </row>
    <row r="15" spans="1:6" s="114" customFormat="1" x14ac:dyDescent="0.2">
      <c r="A15" s="118">
        <v>11</v>
      </c>
      <c r="B15" s="115">
        <v>2019</v>
      </c>
      <c r="C15" s="119" t="s">
        <v>107</v>
      </c>
      <c r="D15" s="116"/>
      <c r="E15" s="117" t="s">
        <v>142</v>
      </c>
      <c r="F15" s="93">
        <v>13770</v>
      </c>
    </row>
    <row r="16" spans="1:6" s="114" customFormat="1" x14ac:dyDescent="0.2">
      <c r="A16" s="118">
        <v>12</v>
      </c>
      <c r="B16" s="115">
        <v>2019</v>
      </c>
      <c r="C16" s="119" t="s">
        <v>107</v>
      </c>
      <c r="D16" s="116" t="s">
        <v>119</v>
      </c>
      <c r="E16" s="117" t="s">
        <v>139</v>
      </c>
      <c r="F16" s="93">
        <v>1403</v>
      </c>
    </row>
    <row r="17" spans="1:6" s="114" customFormat="1" x14ac:dyDescent="0.2">
      <c r="A17" s="118">
        <v>13</v>
      </c>
      <c r="B17" s="115">
        <v>2019</v>
      </c>
      <c r="C17" s="119" t="s">
        <v>107</v>
      </c>
      <c r="D17" s="116" t="s">
        <v>121</v>
      </c>
      <c r="E17" s="117" t="s">
        <v>140</v>
      </c>
      <c r="F17" s="93">
        <v>3760</v>
      </c>
    </row>
    <row r="18" spans="1:6" x14ac:dyDescent="0.2">
      <c r="A18" s="118">
        <v>14</v>
      </c>
      <c r="B18" s="115">
        <v>2019</v>
      </c>
      <c r="C18" s="119" t="s">
        <v>107</v>
      </c>
      <c r="D18" s="116"/>
      <c r="E18" s="117" t="s">
        <v>141</v>
      </c>
      <c r="F18" s="93">
        <v>2751</v>
      </c>
    </row>
    <row r="19" spans="1:6" s="113" customFormat="1" x14ac:dyDescent="0.2">
      <c r="A19" s="118">
        <v>15</v>
      </c>
      <c r="B19" s="115">
        <v>2019</v>
      </c>
      <c r="C19" s="119" t="s">
        <v>107</v>
      </c>
      <c r="D19" s="116"/>
      <c r="E19" s="117" t="s">
        <v>142</v>
      </c>
      <c r="F19" s="93">
        <v>10130</v>
      </c>
    </row>
    <row r="20" spans="1:6" s="113" customFormat="1" x14ac:dyDescent="0.2">
      <c r="A20" s="118">
        <v>16</v>
      </c>
      <c r="B20" s="115">
        <v>2019</v>
      </c>
      <c r="C20" s="119" t="s">
        <v>107</v>
      </c>
      <c r="D20" s="116"/>
      <c r="E20" s="117" t="s">
        <v>142</v>
      </c>
      <c r="F20" s="93">
        <v>13650</v>
      </c>
    </row>
    <row r="21" spans="1:6" s="114" customFormat="1" x14ac:dyDescent="0.2">
      <c r="A21" s="118">
        <v>17</v>
      </c>
      <c r="B21" s="118">
        <v>2019</v>
      </c>
      <c r="C21" s="119" t="s">
        <v>109</v>
      </c>
      <c r="D21" s="116"/>
      <c r="E21" s="117" t="s">
        <v>143</v>
      </c>
      <c r="F21" s="93">
        <v>3707</v>
      </c>
    </row>
    <row r="22" spans="1:6" s="114" customFormat="1" x14ac:dyDescent="0.2">
      <c r="A22" s="118">
        <v>18</v>
      </c>
      <c r="B22" s="118">
        <v>2019</v>
      </c>
      <c r="C22" s="119" t="s">
        <v>109</v>
      </c>
      <c r="D22" s="116" t="s">
        <v>119</v>
      </c>
      <c r="E22" s="117" t="s">
        <v>144</v>
      </c>
      <c r="F22" s="93">
        <v>19434</v>
      </c>
    </row>
    <row r="23" spans="1:6" s="114" customFormat="1" x14ac:dyDescent="0.2">
      <c r="A23" s="118">
        <v>19</v>
      </c>
      <c r="B23" s="118">
        <v>2019</v>
      </c>
      <c r="C23" s="119" t="s">
        <v>109</v>
      </c>
      <c r="D23" s="116"/>
      <c r="E23" s="116" t="s">
        <v>145</v>
      </c>
      <c r="F23" s="93">
        <v>463</v>
      </c>
    </row>
    <row r="24" spans="1:6" s="114" customFormat="1" x14ac:dyDescent="0.2">
      <c r="A24" s="118">
        <v>20</v>
      </c>
      <c r="B24" s="118">
        <v>2019</v>
      </c>
      <c r="C24" s="119" t="s">
        <v>112</v>
      </c>
      <c r="D24" s="116" t="s">
        <v>119</v>
      </c>
      <c r="E24" s="116" t="s">
        <v>146</v>
      </c>
      <c r="F24" s="93">
        <v>41979</v>
      </c>
    </row>
    <row r="25" spans="1:6" s="114" customFormat="1" x14ac:dyDescent="0.2">
      <c r="A25" s="118">
        <v>21</v>
      </c>
      <c r="B25" s="118">
        <v>2019</v>
      </c>
      <c r="C25" s="119" t="s">
        <v>112</v>
      </c>
      <c r="D25" s="116" t="s">
        <v>119</v>
      </c>
      <c r="E25" s="116" t="s">
        <v>147</v>
      </c>
      <c r="F25" s="93">
        <v>8000</v>
      </c>
    </row>
    <row r="26" spans="1:6" s="114" customFormat="1" x14ac:dyDescent="0.2">
      <c r="A26" s="118">
        <v>22</v>
      </c>
      <c r="B26" s="118">
        <v>2019</v>
      </c>
      <c r="C26" s="119" t="s">
        <v>148</v>
      </c>
      <c r="D26" s="116" t="s">
        <v>149</v>
      </c>
      <c r="E26" s="116" t="s">
        <v>150</v>
      </c>
      <c r="F26" s="93">
        <v>41983</v>
      </c>
    </row>
    <row r="27" spans="1:6" s="114" customFormat="1" x14ac:dyDescent="0.2">
      <c r="A27" s="118">
        <v>23</v>
      </c>
      <c r="B27" s="118">
        <v>2019</v>
      </c>
      <c r="C27" s="119" t="s">
        <v>151</v>
      </c>
      <c r="D27" s="116" t="s">
        <v>152</v>
      </c>
      <c r="E27" s="116" t="s">
        <v>153</v>
      </c>
      <c r="F27" s="93">
        <v>2779</v>
      </c>
    </row>
    <row r="28" spans="1:6" s="114" customFormat="1" x14ac:dyDescent="0.2">
      <c r="A28" s="118">
        <v>24</v>
      </c>
      <c r="B28" s="118">
        <v>2019</v>
      </c>
      <c r="C28" s="119" t="s">
        <v>154</v>
      </c>
      <c r="D28" s="116"/>
      <c r="E28" s="117" t="s">
        <v>155</v>
      </c>
      <c r="F28" s="93">
        <v>525</v>
      </c>
    </row>
    <row r="29" spans="1:6" s="114" customFormat="1" x14ac:dyDescent="0.2">
      <c r="A29" s="118">
        <v>25</v>
      </c>
      <c r="B29" s="118">
        <v>2019</v>
      </c>
      <c r="C29" s="119" t="s">
        <v>156</v>
      </c>
      <c r="D29" s="116" t="s">
        <v>119</v>
      </c>
      <c r="E29" s="117" t="s">
        <v>120</v>
      </c>
      <c r="F29" s="93">
        <v>1328</v>
      </c>
    </row>
    <row r="30" spans="1:6" ht="13.5" thickBot="1" x14ac:dyDescent="0.25">
      <c r="A30" s="156" t="s">
        <v>25</v>
      </c>
      <c r="B30" s="157"/>
      <c r="C30" s="157"/>
      <c r="D30" s="157"/>
      <c r="E30" s="158"/>
      <c r="F30" s="93">
        <v>20175.028460000001</v>
      </c>
    </row>
    <row r="31" spans="1:6" ht="15.75" thickBot="1" x14ac:dyDescent="0.3">
      <c r="A31" s="137" t="s">
        <v>26</v>
      </c>
      <c r="B31" s="138"/>
      <c r="C31" s="138"/>
      <c r="D31" s="138"/>
      <c r="E31" s="139"/>
      <c r="F31" s="110">
        <v>240500.02846</v>
      </c>
    </row>
    <row r="32" spans="1:6" ht="15" x14ac:dyDescent="0.25">
      <c r="A32" s="111"/>
      <c r="B32" s="111"/>
      <c r="C32" s="111"/>
      <c r="D32" s="111"/>
      <c r="E32" s="111"/>
      <c r="F32" s="112"/>
    </row>
    <row r="33" spans="1:6" ht="15" x14ac:dyDescent="0.25">
      <c r="A33" s="90"/>
      <c r="B33" s="90"/>
      <c r="C33" s="90"/>
      <c r="D33" s="90"/>
      <c r="E33" s="90"/>
      <c r="F33" s="91"/>
    </row>
    <row r="36" spans="1:6" ht="12.75" customHeight="1" x14ac:dyDescent="0.2">
      <c r="A36" s="81" t="s">
        <v>117</v>
      </c>
      <c r="B36" s="81"/>
      <c r="C36" s="81"/>
      <c r="D36" s="81"/>
      <c r="E36" s="81"/>
    </row>
  </sheetData>
  <mergeCells count="9">
    <mergeCell ref="A30:E30"/>
    <mergeCell ref="A31:E3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0" t="s">
        <v>88</v>
      </c>
      <c r="B3" s="160"/>
      <c r="C3" s="160"/>
      <c r="D3" s="160"/>
      <c r="E3" s="160"/>
      <c r="F3" s="160"/>
      <c r="G3" s="160"/>
    </row>
    <row r="5" spans="1:7" ht="15.75" x14ac:dyDescent="0.25">
      <c r="A5" s="161" t="s">
        <v>90</v>
      </c>
      <c r="B5" s="161"/>
      <c r="C5" s="161"/>
      <c r="D5" s="161"/>
      <c r="E5" s="161"/>
      <c r="F5" s="161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62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63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63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63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63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64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61" t="s">
        <v>89</v>
      </c>
      <c r="B16" s="161"/>
      <c r="C16" s="161"/>
      <c r="D16" s="161"/>
      <c r="E16" s="161"/>
      <c r="F16" s="161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61" t="s">
        <v>90</v>
      </c>
      <c r="B20" s="161"/>
      <c r="C20" s="161"/>
      <c r="D20" s="161"/>
      <c r="E20" s="161"/>
      <c r="F20" s="161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61" t="s">
        <v>89</v>
      </c>
      <c r="B24" s="161"/>
      <c r="C24" s="161"/>
      <c r="D24" s="161"/>
      <c r="E24" s="161"/>
      <c r="F24" s="161"/>
      <c r="G24" s="33">
        <f>G20+C22-D22</f>
        <v>3762.5099999999998</v>
      </c>
    </row>
    <row r="27" spans="1:7" x14ac:dyDescent="0.2">
      <c r="A27" s="122" t="s">
        <v>86</v>
      </c>
      <c r="B27" s="122"/>
      <c r="C27" s="122"/>
      <c r="D27" s="122"/>
      <c r="E27" s="12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66" t="s">
        <v>73</v>
      </c>
      <c r="B2" s="166"/>
      <c r="C2" s="166"/>
      <c r="D2" s="166"/>
      <c r="E2" s="166"/>
      <c r="F2" s="166"/>
      <c r="G2" s="166"/>
      <c r="H2" s="166"/>
    </row>
    <row r="3" spans="1:8" ht="17.25" x14ac:dyDescent="0.3">
      <c r="A3" s="166" t="s">
        <v>83</v>
      </c>
      <c r="B3" s="166"/>
      <c r="C3" s="166"/>
      <c r="D3" s="166"/>
      <c r="E3" s="166"/>
      <c r="F3" s="166"/>
      <c r="G3" s="166"/>
      <c r="H3" s="166"/>
    </row>
    <row r="4" spans="1:8" ht="17.25" x14ac:dyDescent="0.3">
      <c r="A4" s="166" t="s">
        <v>91</v>
      </c>
      <c r="B4" s="166"/>
      <c r="C4" s="166"/>
      <c r="D4" s="166"/>
      <c r="E4" s="166"/>
      <c r="F4" s="166"/>
      <c r="G4" s="166"/>
      <c r="H4" s="166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67" t="s">
        <v>77</v>
      </c>
      <c r="C16" s="168"/>
      <c r="D16" s="168"/>
      <c r="E16" s="168"/>
      <c r="F16" s="168"/>
      <c r="G16" s="169"/>
      <c r="H16" s="51">
        <f>'выборка 15'!AK15+'выборка 15'!AL15</f>
        <v>381.66555</v>
      </c>
    </row>
    <row r="17" spans="1:8" ht="15.75" thickBot="1" x14ac:dyDescent="0.3">
      <c r="A17" s="137" t="s">
        <v>78</v>
      </c>
      <c r="B17" s="138"/>
      <c r="C17" s="138"/>
      <c r="D17" s="52"/>
      <c r="E17" s="52"/>
      <c r="F17" s="52"/>
      <c r="G17" s="52"/>
      <c r="H17" s="53">
        <f>SUM(H7:H16)</f>
        <v>381.66555</v>
      </c>
    </row>
    <row r="18" spans="1:8" x14ac:dyDescent="0.2">
      <c r="A18" s="170"/>
      <c r="B18" s="170"/>
      <c r="C18" s="170"/>
      <c r="D18" s="170"/>
      <c r="E18" s="170"/>
      <c r="F18" s="170"/>
      <c r="G18" s="170"/>
      <c r="H18" s="170"/>
    </row>
    <row r="22" spans="1:8" ht="15" x14ac:dyDescent="0.25">
      <c r="A22" s="165" t="s">
        <v>87</v>
      </c>
      <c r="B22" s="165"/>
      <c r="C22" s="165"/>
      <c r="D22" s="165"/>
      <c r="E22" s="165"/>
      <c r="F22" s="165"/>
      <c r="G22" s="165"/>
      <c r="H22" s="16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РиС19</vt:lpstr>
      <vt:lpstr>расход РиС19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2020-01-20T12:35:27Z</cp:lastPrinted>
  <dcterms:created xsi:type="dcterms:W3CDTF">2015-02-24T21:57:31Z</dcterms:created>
  <dcterms:modified xsi:type="dcterms:W3CDTF">2020-03-04T07:54:14Z</dcterms:modified>
</cp:coreProperties>
</file>