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РиС18" sheetId="9" r:id="rId5"/>
    <sheet name="расход РиС18" sheetId="10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D7" i="9" l="1"/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<sst xmlns="http://schemas.openxmlformats.org/spreadsheetml/2006/main" count="214" uniqueCount="152">
  <si>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</si>
  <si>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</si>
  <si>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</si>
  <si>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</si>
  <si>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</si>
  <si>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</si>
  <si>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</si>
  <si>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</si>
  <si>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</si>
  <si>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</si>
  <si>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</si>
  <si>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</si>
  <si>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</si>
  <si>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</si>
  <si>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</si>
  <si>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</si>
  <si>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</si>
  <si>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</si>
  <si>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</si>
  <si>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</si>
  <si>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</si>
  <si>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</si>
  <si>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</si>
  <si>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</si>
  <si>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</si>
  <si>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</si>
  <si>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</si>
  <si>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</si>
  <si>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</si>
  <si>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</si>
  <si>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</si>
  <si>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</si>
  <si>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</si>
  <si>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</si>
  <si>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</si>
  <si>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</si>
  <si>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</si>
  <si>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</si>
  <si>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</si>
  <si>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</si>
  <si>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</si>
  <si>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</si>
  <si>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</si>
  <si>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</si>
  <si>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</si>
  <si>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</si>
  <si>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</si>
  <si>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</si>
  <si>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</si>
  <si>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</si>
  <si>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</si>
  <si>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</si>
  <si>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</si>
  <si>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</si>
  <si>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</si>
  <si>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</si>
  <si>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</si>
  <si>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</si>
  <si>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</si>
  <si>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</si>
  <si>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</si>
  <si>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</si>
  <si>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</si>
  <si>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</si>
  <si>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</si>
  <si>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</si>
  <si>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</si>
  <si>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</si>
  <si>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</si>
  <si>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</si>
  <si>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</si>
  <si>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</si>
  <si>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</si>
  <si>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</si>
  <si>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</si>
  <si>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</si>
  <si>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</si>
  <si>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</si>
  <si>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</si>
  <si>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</si>
  <si>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</si>
  <si>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</si>
  <si>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</si>
  <si>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</si>
  <si>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</si>
  <si>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</si>
  <si>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</si>
  <si>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</si>
  <si>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</si>
  <si>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</si>
  <si>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</si>
  <si>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</si>
  <si>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</si>
  <si>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</si>
  <si>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</si>
  <si>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</si>
  <si>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</si>
  <si>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</si>
  <si>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</si>
  <si>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</si>
  <si>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</si>
  <si>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</si>
  <si>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</si>
  <si>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</si>
  <si>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</si>
  <si>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</si>
  <si>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</si>
  <si>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</si>
  <si>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</si>
  <si>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</si>
  <si>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</si>
  <si>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</si>
  <si>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</si>
  <si>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</si>
  <si>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</si>
  <si>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</si>
  <si>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</si>
  <si>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</si>
  <si>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</si>
  <si>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>территория</t>
  </si>
  <si>
    <t>изготовление и доставка пескопасты</t>
  </si>
  <si>
    <t>октябрь</t>
  </si>
  <si>
    <t>ЦО</t>
  </si>
  <si>
    <t>ноябрь</t>
  </si>
  <si>
    <t>декабрь</t>
  </si>
  <si>
    <t xml:space="preserve"> Ремонт иСодержание  жилья</t>
  </si>
  <si>
    <t>Ремонт и Содержание жилья: итого</t>
  </si>
  <si>
    <t>кровля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</si>
  <si>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10-й Переулок, 117-а</t>
  </si>
  <si>
    <t>удаление сосулек</t>
  </si>
  <si>
    <t>доставка и разгрузка материалов</t>
  </si>
  <si>
    <t>подвал ЦО</t>
  </si>
  <si>
    <t>установка заглушек</t>
  </si>
  <si>
    <t>июнь</t>
  </si>
  <si>
    <t>установка скамейки</t>
  </si>
  <si>
    <t>гидравлические испытания</t>
  </si>
  <si>
    <t>весенний осмотр</t>
  </si>
  <si>
    <t>изготовление фасонных изделий</t>
  </si>
  <si>
    <t>установка желоба, ремонтсвеса</t>
  </si>
  <si>
    <t>сентябрь</t>
  </si>
  <si>
    <t>цоколь</t>
  </si>
  <si>
    <t>ремонт цоколя</t>
  </si>
  <si>
    <t>установка дроссельной шайбы</t>
  </si>
  <si>
    <t>вход в подъезд</t>
  </si>
  <si>
    <t>смена козырька</t>
  </si>
  <si>
    <t>осенний осмотр</t>
  </si>
  <si>
    <t>прокладка провода</t>
  </si>
  <si>
    <t>периодическа проверка общедомовых вентканалов</t>
  </si>
  <si>
    <t>Остаток денежных средств дома по статье "Ремонт и Содержание жилья" на 31.12.2019 г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</si>
  <si>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10-й Переулок, 117-а</t>
  </si>
  <si>
    <t>переходящее сальдо на 01.01.2019 г</t>
  </si>
  <si>
    <t>дебиторская задолженность жителей по состоянию  на 01.01.2020 г. состовляет: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</si>
</sst>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10" fillId="0" borderId="0" xfId="0" applyFont="1"/>
    <xf numFmtId="0" fontId="4" fillId="0" borderId="19" xfId="0" applyFont="1" applyBorder="1"/>
    <xf numFmtId="4" fontId="0" fillId="0" borderId="1" xfId="0" applyNumberFormat="1" applyBorder="1"/>
    <xf numFmtId="4" fontId="6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15" xfId="0" applyBorder="1" applyAlignment="1">
      <alignment horizontal="center" vertical="center" wrapText="1"/>
    </xf>
    <xf numFmtId="4" fontId="0" fillId="0" borderId="4" xfId="0" applyNumberFormat="1" applyBorder="1"/>
    <xf numFmtId="4" fontId="0" fillId="0" borderId="3" xfId="0" applyNumberFormat="1" applyBorder="1"/>
    <xf numFmtId="4" fontId="4" fillId="0" borderId="20" xfId="0" applyNumberFormat="1" applyFont="1" applyBorder="1"/>
    <xf numFmtId="0" fontId="0" fillId="0" borderId="0" xfId="0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0" fillId="0" borderId="0" xfId="0" applyNumberFormat="1" applyFont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1" fillId="0" borderId="37" xfId="0" applyFont="1" applyBorder="1"/>
    <xf numFmtId="4" fontId="0" fillId="0" borderId="30" xfId="0" applyNumberForma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4" fontId="1" fillId="0" borderId="12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Border="1" applyAlignment="1"/>
    <xf numFmtId="0" fontId="0" fillId="0" borderId="1" xfId="0" applyFont="1" applyBorder="1" applyAlignment="1"/>
    <xf numFmtId="0" fontId="9" fillId="0" borderId="29" xfId="0" applyFont="1" applyBorder="1" applyAlignment="1">
      <alignment horizontal="left"/>
    </xf>
    <xf numFmtId="0" fontId="0" fillId="0" borderId="3" xfId="0" applyFont="1" applyBorder="1" applyAlignment="1"/>
    <xf numFmtId="0" fontId="0" fillId="0" borderId="26" xfId="0" applyFont="1" applyBorder="1" applyAlignment="1"/>
    <xf numFmtId="4" fontId="0" fillId="0" borderId="30" xfId="0" applyNumberFormat="1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29" t="s">
        <v>13</v>
      </c>
      <c r="C2" s="129"/>
      <c r="D2" s="129"/>
      <c r="E2" s="129"/>
      <c r="F2" s="129"/>
    </row>
    <row r="3" spans="2:9" ht="26.25" customHeight="1" x14ac:dyDescent="0.35">
      <c r="B3" s="128" t="s">
        <v>92</v>
      </c>
      <c r="C3" s="128"/>
      <c r="D3" s="128"/>
      <c r="E3" s="128"/>
      <c r="F3" s="128"/>
      <c r="G3" s="1"/>
      <c r="H3" s="1"/>
      <c r="I3" s="1"/>
    </row>
    <row r="4" spans="2:9" ht="30" customHeight="1" thickBot="1" x14ac:dyDescent="0.25">
      <c r="B4" s="128"/>
      <c r="C4" s="128"/>
      <c r="D4" s="128"/>
      <c r="E4" s="128"/>
      <c r="F4" s="128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30"/>
      <c r="C20" s="130"/>
      <c r="D20" s="130"/>
      <c r="E20" s="130"/>
      <c r="F20" s="130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35" t="s">
        <v>118</v>
      </c>
      <c r="B2" s="135"/>
      <c r="C2" s="135"/>
      <c r="D2" s="135"/>
      <c r="E2" s="135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36" t="s">
        <v>62</v>
      </c>
      <c r="E5" s="137"/>
    </row>
    <row r="6" spans="1:5" ht="15.75" x14ac:dyDescent="0.25">
      <c r="A6" s="138" t="s">
        <v>95</v>
      </c>
      <c r="B6" s="139"/>
      <c r="C6" s="77">
        <v>44536.49</v>
      </c>
      <c r="D6" s="140"/>
      <c r="E6" s="141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31">
        <f>'расход по дому ТР 15'!H27</f>
        <v>25405.045450000001</v>
      </c>
      <c r="E7" s="132"/>
    </row>
    <row r="8" spans="1:5" ht="25.5" x14ac:dyDescent="0.2">
      <c r="A8" s="3" t="s">
        <v>68</v>
      </c>
      <c r="B8" s="2">
        <v>0</v>
      </c>
      <c r="C8" s="2">
        <v>0</v>
      </c>
      <c r="D8" s="131">
        <f>'[1]январь 16'!$BC$12*7</f>
        <v>22769.292000000001</v>
      </c>
      <c r="E8" s="132"/>
    </row>
    <row r="9" spans="1:5" ht="39" thickBot="1" x14ac:dyDescent="0.25">
      <c r="A9" s="3" t="s">
        <v>69</v>
      </c>
      <c r="B9" s="2">
        <v>0</v>
      </c>
      <c r="C9" s="2">
        <v>0</v>
      </c>
      <c r="D9" s="131">
        <f>'[1]январь 16'!$BE$12*7</f>
        <v>1962.8700000000001</v>
      </c>
      <c r="E9" s="132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33">
        <f>SUM(D7:D9)</f>
        <v>50137.207450000009</v>
      </c>
      <c r="E10" s="134"/>
    </row>
    <row r="11" spans="1:5" ht="15" x14ac:dyDescent="0.25">
      <c r="A11" s="82" t="s">
        <v>114</v>
      </c>
      <c r="B11" s="82"/>
      <c r="C11" s="82"/>
      <c r="D11" s="82"/>
      <c r="E11" s="82">
        <v>45114.73</v>
      </c>
    </row>
    <row r="12" spans="1:5" ht="15.75" customHeight="1" x14ac:dyDescent="0.25">
      <c r="A12" s="82" t="s">
        <v>115</v>
      </c>
      <c r="B12" s="82"/>
      <c r="C12" s="82"/>
      <c r="D12" s="82"/>
      <c r="E12" s="82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48" t="s">
        <v>111</v>
      </c>
      <c r="B1" s="148"/>
      <c r="C1" s="148"/>
      <c r="D1" s="148"/>
      <c r="E1" s="148"/>
      <c r="F1" s="148"/>
      <c r="G1" s="148"/>
      <c r="H1" s="148"/>
    </row>
    <row r="2" spans="1:8" ht="16.5" customHeight="1" x14ac:dyDescent="0.2">
      <c r="A2" s="149" t="s">
        <v>16</v>
      </c>
      <c r="B2" s="151" t="s">
        <v>17</v>
      </c>
      <c r="C2" s="151" t="s">
        <v>18</v>
      </c>
      <c r="D2" s="151" t="s">
        <v>19</v>
      </c>
      <c r="E2" s="151" t="s">
        <v>20</v>
      </c>
      <c r="F2" s="151" t="s">
        <v>21</v>
      </c>
      <c r="G2" s="151" t="s">
        <v>22</v>
      </c>
      <c r="H2" s="151" t="s">
        <v>23</v>
      </c>
    </row>
    <row r="3" spans="1:8" ht="29.25" customHeight="1" thickBot="1" x14ac:dyDescent="0.25">
      <c r="A3" s="150"/>
      <c r="B3" s="152"/>
      <c r="C3" s="152"/>
      <c r="D3" s="152"/>
      <c r="E3" s="152"/>
      <c r="F3" s="152"/>
      <c r="G3" s="152"/>
      <c r="H3" s="152"/>
    </row>
    <row r="4" spans="1:8" x14ac:dyDescent="0.2">
      <c r="A4" s="5">
        <v>1</v>
      </c>
      <c r="B4" s="5">
        <v>2016</v>
      </c>
      <c r="C4" s="153" t="s">
        <v>96</v>
      </c>
      <c r="D4" s="154"/>
      <c r="E4" s="155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56" t="s">
        <v>97</v>
      </c>
      <c r="D5" s="157"/>
      <c r="E5" s="158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59" t="s">
        <v>98</v>
      </c>
      <c r="D6" s="160"/>
      <c r="E6" s="161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42" t="s">
        <v>25</v>
      </c>
      <c r="B26" s="143"/>
      <c r="C26" s="143"/>
      <c r="D26" s="143"/>
      <c r="E26" s="143"/>
      <c r="F26" s="143"/>
      <c r="G26" s="144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45" t="s">
        <v>26</v>
      </c>
      <c r="B27" s="146"/>
      <c r="C27" s="146"/>
      <c r="D27" s="146"/>
      <c r="E27" s="146"/>
      <c r="F27" s="146"/>
      <c r="G27" s="147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tabSelected="1" workbookViewId="0">
      <selection activeCell="D12" sqref="D12"/>
    </sheetView>
  </sheetViews>
  <sheetFormatPr defaultRowHeight="12.75" x14ac:dyDescent="0.2"/>
  <cols>
    <col min="1" max="1" width="37" customWidth="1"/>
    <col min="2" max="2" width="21" customWidth="1"/>
    <col min="3" max="3" width="22" customWidth="1"/>
    <col min="4" max="4" width="22.7109375" style="95" customWidth="1"/>
    <col min="5" max="5" width="9.42578125" bestFit="1" customWidth="1"/>
  </cols>
  <sheetData>
    <row r="2" spans="1:5" ht="104.25" customHeight="1" x14ac:dyDescent="0.2">
      <c r="A2" s="135" t="s">
        <v>149</v>
      </c>
      <c r="B2" s="162"/>
      <c r="C2" s="162"/>
      <c r="D2" s="162"/>
    </row>
    <row r="3" spans="1:5" ht="23.25" x14ac:dyDescent="0.35">
      <c r="A3" s="87"/>
      <c r="B3" s="87"/>
      <c r="C3" s="87"/>
      <c r="D3" s="87"/>
    </row>
    <row r="4" spans="1:5" ht="13.5" thickBot="1" x14ac:dyDescent="0.25"/>
    <row r="5" spans="1:5" ht="60" customHeight="1" x14ac:dyDescent="0.2">
      <c r="A5" s="91"/>
      <c r="B5" s="88" t="s">
        <v>60</v>
      </c>
      <c r="C5" s="88" t="s">
        <v>61</v>
      </c>
      <c r="D5" s="99" t="s">
        <v>62</v>
      </c>
    </row>
    <row r="6" spans="1:5" ht="15.75" x14ac:dyDescent="0.25">
      <c r="A6" s="100" t="s">
        <v>150</v>
      </c>
      <c r="B6" s="122"/>
      <c r="C6" s="85">
        <v>-45480.42</v>
      </c>
      <c r="D6" s="101"/>
    </row>
    <row r="7" spans="1:5" x14ac:dyDescent="0.2">
      <c r="A7" s="102" t="s">
        <v>125</v>
      </c>
      <c r="B7" s="93">
        <v>80245.799999999988</v>
      </c>
      <c r="C7" s="93">
        <v>77988.41</v>
      </c>
      <c r="D7" s="103">
        <f>'расход РиС18'!F21</f>
        <v>71549.876220000006</v>
      </c>
    </row>
    <row r="8" spans="1:5" ht="25.5" x14ac:dyDescent="0.2">
      <c r="A8" s="59" t="s">
        <v>68</v>
      </c>
      <c r="B8" s="74"/>
      <c r="C8" s="84"/>
      <c r="D8" s="125">
        <v>14724</v>
      </c>
    </row>
    <row r="9" spans="1:5" ht="26.25" thickBot="1" x14ac:dyDescent="0.25">
      <c r="A9" s="61" t="s">
        <v>69</v>
      </c>
      <c r="B9" s="126"/>
      <c r="C9" s="126"/>
      <c r="D9" s="127">
        <v>5300.6399999999994</v>
      </c>
    </row>
    <row r="10" spans="1:5" ht="15.75" thickBot="1" x14ac:dyDescent="0.3">
      <c r="A10" s="83" t="s">
        <v>126</v>
      </c>
      <c r="B10" s="94">
        <v>80245.799999999988</v>
      </c>
      <c r="C10" s="94">
        <v>32507.990000000005</v>
      </c>
      <c r="D10" s="104">
        <v>91574.516220000005</v>
      </c>
    </row>
    <row r="11" spans="1:5" ht="15" x14ac:dyDescent="0.25">
      <c r="A11" s="64"/>
      <c r="B11" s="64"/>
      <c r="C11" s="64"/>
      <c r="D11" s="96"/>
    </row>
    <row r="12" spans="1:5" ht="29.25" customHeight="1" x14ac:dyDescent="0.25">
      <c r="A12" s="163" t="s">
        <v>148</v>
      </c>
      <c r="B12" s="163"/>
      <c r="C12" s="163"/>
      <c r="D12" s="98">
        <v>-59066.52622</v>
      </c>
      <c r="E12" s="105"/>
    </row>
    <row r="14" spans="1:5" ht="16.5" customHeight="1" x14ac:dyDescent="0.2">
      <c r="A14" s="106" t="s">
        <v>151</v>
      </c>
      <c r="B14" s="107"/>
      <c r="C14" s="107"/>
      <c r="D14" s="108">
        <v>0</v>
      </c>
    </row>
    <row r="15" spans="1:5" s="113" customFormat="1" ht="16.5" customHeight="1" x14ac:dyDescent="0.2">
      <c r="A15" s="106"/>
      <c r="B15" s="107"/>
      <c r="C15" s="107"/>
      <c r="D15" s="108"/>
    </row>
    <row r="17" spans="1:4" x14ac:dyDescent="0.2">
      <c r="A17" s="81" t="s">
        <v>117</v>
      </c>
      <c r="B17" s="81"/>
      <c r="C17" s="81"/>
      <c r="D17" s="97"/>
    </row>
  </sheetData>
  <mergeCells count="2">
    <mergeCell ref="A2:D2"/>
    <mergeCell ref="A12:C1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C35" sqref="C35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7" width="18.5703125" customWidth="1"/>
  </cols>
  <sheetData>
    <row r="1" spans="1:6" ht="93.75" customHeight="1" x14ac:dyDescent="0.2">
      <c r="A1" s="167" t="s">
        <v>128</v>
      </c>
      <c r="B1" s="167"/>
      <c r="C1" s="167"/>
      <c r="D1" s="167"/>
      <c r="E1" s="167"/>
      <c r="F1" s="167"/>
    </row>
    <row r="2" spans="1:6" ht="29.25" customHeight="1" thickBot="1" x14ac:dyDescent="0.4">
      <c r="A2" s="86"/>
      <c r="B2" s="86"/>
      <c r="C2" s="86"/>
      <c r="D2" s="86"/>
      <c r="E2" s="86"/>
      <c r="F2" s="86"/>
    </row>
    <row r="3" spans="1:6" ht="16.5" customHeight="1" x14ac:dyDescent="0.2">
      <c r="A3" s="149" t="s">
        <v>16</v>
      </c>
      <c r="B3" s="151" t="s">
        <v>17</v>
      </c>
      <c r="C3" s="151" t="s">
        <v>18</v>
      </c>
      <c r="D3" s="151" t="s">
        <v>19</v>
      </c>
      <c r="E3" s="151" t="s">
        <v>20</v>
      </c>
      <c r="F3" s="151" t="s">
        <v>23</v>
      </c>
    </row>
    <row r="4" spans="1:6" ht="29.25" customHeight="1" thickBot="1" x14ac:dyDescent="0.25">
      <c r="A4" s="150"/>
      <c r="B4" s="152"/>
      <c r="C4" s="152"/>
      <c r="D4" s="152"/>
      <c r="E4" s="152"/>
      <c r="F4" s="152"/>
    </row>
    <row r="5" spans="1:6" s="113" customFormat="1" x14ac:dyDescent="0.2">
      <c r="A5" s="118">
        <v>1</v>
      </c>
      <c r="B5" s="114">
        <v>2019</v>
      </c>
      <c r="C5" s="117" t="s">
        <v>99</v>
      </c>
      <c r="D5" s="115" t="s">
        <v>127</v>
      </c>
      <c r="E5" s="116" t="s">
        <v>129</v>
      </c>
      <c r="F5" s="92">
        <v>737</v>
      </c>
    </row>
    <row r="6" spans="1:6" s="112" customFormat="1" x14ac:dyDescent="0.2">
      <c r="A6" s="118">
        <v>2</v>
      </c>
      <c r="B6" s="114">
        <v>2019</v>
      </c>
      <c r="C6" s="117" t="s">
        <v>107</v>
      </c>
      <c r="D6" s="115" t="s">
        <v>119</v>
      </c>
      <c r="E6" s="116" t="s">
        <v>130</v>
      </c>
      <c r="F6" s="92">
        <v>1695</v>
      </c>
    </row>
    <row r="7" spans="1:6" x14ac:dyDescent="0.2">
      <c r="A7" s="118">
        <v>3</v>
      </c>
      <c r="B7" s="114">
        <v>2019</v>
      </c>
      <c r="C7" s="117" t="s">
        <v>107</v>
      </c>
      <c r="D7" s="115" t="s">
        <v>131</v>
      </c>
      <c r="E7" s="116" t="s">
        <v>132</v>
      </c>
      <c r="F7" s="92">
        <v>3929</v>
      </c>
    </row>
    <row r="8" spans="1:6" s="113" customFormat="1" x14ac:dyDescent="0.2">
      <c r="A8" s="118">
        <v>4</v>
      </c>
      <c r="B8" s="114">
        <v>2019</v>
      </c>
      <c r="C8" s="117" t="s">
        <v>109</v>
      </c>
      <c r="D8" s="115"/>
      <c r="E8" s="116" t="s">
        <v>136</v>
      </c>
      <c r="F8" s="92">
        <v>306</v>
      </c>
    </row>
    <row r="9" spans="1:6" s="112" customFormat="1" x14ac:dyDescent="0.2">
      <c r="A9" s="118">
        <v>5</v>
      </c>
      <c r="B9" s="114">
        <v>2019</v>
      </c>
      <c r="C9" s="117" t="s">
        <v>133</v>
      </c>
      <c r="D9" s="115" t="s">
        <v>119</v>
      </c>
      <c r="E9" s="116" t="s">
        <v>134</v>
      </c>
      <c r="F9" s="92">
        <v>6923</v>
      </c>
    </row>
    <row r="10" spans="1:6" s="112" customFormat="1" x14ac:dyDescent="0.2">
      <c r="A10" s="118">
        <v>6</v>
      </c>
      <c r="B10" s="114">
        <v>2019</v>
      </c>
      <c r="C10" s="120" t="s">
        <v>133</v>
      </c>
      <c r="D10" s="115" t="s">
        <v>122</v>
      </c>
      <c r="E10" s="116" t="s">
        <v>135</v>
      </c>
      <c r="F10" s="92">
        <v>10744</v>
      </c>
    </row>
    <row r="11" spans="1:6" s="113" customFormat="1" x14ac:dyDescent="0.2">
      <c r="A11" s="118">
        <v>7</v>
      </c>
      <c r="B11" s="118">
        <v>2019</v>
      </c>
      <c r="C11" s="121" t="s">
        <v>112</v>
      </c>
      <c r="D11" s="115" t="s">
        <v>127</v>
      </c>
      <c r="E11" s="116" t="s">
        <v>137</v>
      </c>
      <c r="F11" s="92">
        <v>11090</v>
      </c>
    </row>
    <row r="12" spans="1:6" s="113" customFormat="1" x14ac:dyDescent="0.2">
      <c r="A12" s="118">
        <v>8</v>
      </c>
      <c r="B12" s="118">
        <v>2019</v>
      </c>
      <c r="C12" s="121" t="s">
        <v>112</v>
      </c>
      <c r="D12" s="115" t="s">
        <v>127</v>
      </c>
      <c r="E12" s="116" t="s">
        <v>138</v>
      </c>
      <c r="F12" s="92">
        <v>17593</v>
      </c>
    </row>
    <row r="13" spans="1:6" s="113" customFormat="1" x14ac:dyDescent="0.2">
      <c r="A13" s="118">
        <v>9</v>
      </c>
      <c r="B13" s="118">
        <v>2019</v>
      </c>
      <c r="C13" s="121" t="s">
        <v>139</v>
      </c>
      <c r="D13" s="115" t="s">
        <v>140</v>
      </c>
      <c r="E13" s="116" t="s">
        <v>141</v>
      </c>
      <c r="F13" s="92">
        <v>2663</v>
      </c>
    </row>
    <row r="14" spans="1:6" s="113" customFormat="1" x14ac:dyDescent="0.2">
      <c r="A14" s="118">
        <v>10</v>
      </c>
      <c r="B14" s="119">
        <v>2019</v>
      </c>
      <c r="C14" s="124" t="s">
        <v>139</v>
      </c>
      <c r="D14" s="115" t="s">
        <v>122</v>
      </c>
      <c r="E14" s="116" t="s">
        <v>142</v>
      </c>
      <c r="F14" s="92">
        <v>2011</v>
      </c>
    </row>
    <row r="15" spans="1:6" s="113" customFormat="1" x14ac:dyDescent="0.2">
      <c r="A15" s="118">
        <v>11</v>
      </c>
      <c r="B15" s="118">
        <v>2019</v>
      </c>
      <c r="C15" s="121" t="s">
        <v>121</v>
      </c>
      <c r="D15" s="115" t="s">
        <v>143</v>
      </c>
      <c r="E15" s="116" t="s">
        <v>144</v>
      </c>
      <c r="F15" s="92">
        <v>6502</v>
      </c>
    </row>
    <row r="16" spans="1:6" s="113" customFormat="1" x14ac:dyDescent="0.2">
      <c r="A16" s="118">
        <v>12</v>
      </c>
      <c r="B16" s="118">
        <v>2019</v>
      </c>
      <c r="C16" s="121" t="s">
        <v>123</v>
      </c>
      <c r="D16" s="115"/>
      <c r="E16" s="116" t="s">
        <v>145</v>
      </c>
      <c r="F16" s="92">
        <v>247</v>
      </c>
    </row>
    <row r="17" spans="1:6" s="113" customFormat="1" x14ac:dyDescent="0.2">
      <c r="A17" s="118">
        <v>13</v>
      </c>
      <c r="B17" s="118">
        <v>2019</v>
      </c>
      <c r="C17" s="121" t="s">
        <v>123</v>
      </c>
      <c r="D17" s="115"/>
      <c r="E17" s="116" t="s">
        <v>146</v>
      </c>
      <c r="F17" s="92">
        <v>1373</v>
      </c>
    </row>
    <row r="18" spans="1:6" s="113" customFormat="1" x14ac:dyDescent="0.2">
      <c r="A18" s="118">
        <v>14</v>
      </c>
      <c r="B18" s="118">
        <v>2019</v>
      </c>
      <c r="C18" s="121" t="s">
        <v>124</v>
      </c>
      <c r="D18" s="115" t="s">
        <v>119</v>
      </c>
      <c r="E18" s="116" t="s">
        <v>120</v>
      </c>
      <c r="F18" s="92">
        <v>1007</v>
      </c>
    </row>
    <row r="19" spans="1:6" x14ac:dyDescent="0.2">
      <c r="A19" s="118">
        <v>15</v>
      </c>
      <c r="B19" s="119">
        <v>2019</v>
      </c>
      <c r="C19" s="123" t="s">
        <v>124</v>
      </c>
      <c r="D19" s="115"/>
      <c r="E19" s="116" t="s">
        <v>147</v>
      </c>
      <c r="F19" s="92">
        <v>1120</v>
      </c>
    </row>
    <row r="20" spans="1:6" ht="13.5" thickBot="1" x14ac:dyDescent="0.25">
      <c r="A20" s="164" t="s">
        <v>25</v>
      </c>
      <c r="B20" s="165"/>
      <c r="C20" s="165"/>
      <c r="D20" s="165"/>
      <c r="E20" s="166"/>
      <c r="F20" s="92">
        <v>3609.8762200000001</v>
      </c>
    </row>
    <row r="21" spans="1:6" ht="15.75" thickBot="1" x14ac:dyDescent="0.3">
      <c r="A21" s="145" t="s">
        <v>26</v>
      </c>
      <c r="B21" s="146"/>
      <c r="C21" s="146"/>
      <c r="D21" s="146"/>
      <c r="E21" s="147"/>
      <c r="F21" s="109">
        <v>71549.876220000006</v>
      </c>
    </row>
    <row r="22" spans="1:6" ht="15" x14ac:dyDescent="0.25">
      <c r="A22" s="110"/>
      <c r="B22" s="110"/>
      <c r="C22" s="110"/>
      <c r="D22" s="110"/>
      <c r="E22" s="110"/>
      <c r="F22" s="111"/>
    </row>
    <row r="23" spans="1:6" ht="15" x14ac:dyDescent="0.25">
      <c r="A23" s="89"/>
      <c r="B23" s="89"/>
      <c r="C23" s="89"/>
      <c r="D23" s="89"/>
      <c r="E23" s="89"/>
      <c r="F23" s="90"/>
    </row>
    <row r="26" spans="1:6" ht="12.75" customHeight="1" x14ac:dyDescent="0.2">
      <c r="A26" s="81" t="s">
        <v>117</v>
      </c>
      <c r="B26" s="81"/>
      <c r="C26" s="81"/>
      <c r="D26" s="81"/>
      <c r="E26" s="81"/>
    </row>
  </sheetData>
  <mergeCells count="9">
    <mergeCell ref="A20:E20"/>
    <mergeCell ref="A21:E2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68" t="s">
        <v>88</v>
      </c>
      <c r="B3" s="168"/>
      <c r="C3" s="168"/>
      <c r="D3" s="168"/>
      <c r="E3" s="168"/>
      <c r="F3" s="168"/>
      <c r="G3" s="168"/>
    </row>
    <row r="5" spans="1:7" ht="15.75" x14ac:dyDescent="0.25">
      <c r="A5" s="169" t="s">
        <v>90</v>
      </c>
      <c r="B5" s="169"/>
      <c r="C5" s="169"/>
      <c r="D5" s="169"/>
      <c r="E5" s="169"/>
      <c r="F5" s="169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70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71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71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71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71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72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69" t="s">
        <v>89</v>
      </c>
      <c r="B16" s="169"/>
      <c r="C16" s="169"/>
      <c r="D16" s="169"/>
      <c r="E16" s="169"/>
      <c r="F16" s="169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69" t="s">
        <v>90</v>
      </c>
      <c r="B20" s="169"/>
      <c r="C20" s="169"/>
      <c r="D20" s="169"/>
      <c r="E20" s="169"/>
      <c r="F20" s="169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69" t="s">
        <v>89</v>
      </c>
      <c r="B24" s="169"/>
      <c r="C24" s="169"/>
      <c r="D24" s="169"/>
      <c r="E24" s="169"/>
      <c r="F24" s="169"/>
      <c r="G24" s="33">
        <f>G20+C22-D22</f>
        <v>3762.5099999999998</v>
      </c>
    </row>
    <row r="27" spans="1:7" x14ac:dyDescent="0.2">
      <c r="A27" s="130" t="s">
        <v>86</v>
      </c>
      <c r="B27" s="130"/>
      <c r="C27" s="130"/>
      <c r="D27" s="130"/>
      <c r="E27" s="130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74" t="s">
        <v>73</v>
      </c>
      <c r="B2" s="174"/>
      <c r="C2" s="174"/>
      <c r="D2" s="174"/>
      <c r="E2" s="174"/>
      <c r="F2" s="174"/>
      <c r="G2" s="174"/>
      <c r="H2" s="174"/>
    </row>
    <row r="3" spans="1:8" ht="17.25" x14ac:dyDescent="0.3">
      <c r="A3" s="174" t="s">
        <v>83</v>
      </c>
      <c r="B3" s="174"/>
      <c r="C3" s="174"/>
      <c r="D3" s="174"/>
      <c r="E3" s="174"/>
      <c r="F3" s="174"/>
      <c r="G3" s="174"/>
      <c r="H3" s="174"/>
    </row>
    <row r="4" spans="1:8" ht="17.25" x14ac:dyDescent="0.3">
      <c r="A4" s="174" t="s">
        <v>91</v>
      </c>
      <c r="B4" s="174"/>
      <c r="C4" s="174"/>
      <c r="D4" s="174"/>
      <c r="E4" s="174"/>
      <c r="F4" s="174"/>
      <c r="G4" s="174"/>
      <c r="H4" s="174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75" t="s">
        <v>77</v>
      </c>
      <c r="C16" s="176"/>
      <c r="D16" s="176"/>
      <c r="E16" s="176"/>
      <c r="F16" s="176"/>
      <c r="G16" s="177"/>
      <c r="H16" s="51">
        <f>'выборка 15'!AK15+'выборка 15'!AL15</f>
        <v>381.66555</v>
      </c>
    </row>
    <row r="17" spans="1:8" ht="15.75" thickBot="1" x14ac:dyDescent="0.3">
      <c r="A17" s="145" t="s">
        <v>78</v>
      </c>
      <c r="B17" s="146"/>
      <c r="C17" s="146"/>
      <c r="D17" s="52"/>
      <c r="E17" s="52"/>
      <c r="F17" s="52"/>
      <c r="G17" s="52"/>
      <c r="H17" s="53">
        <f>SUM(H7:H16)</f>
        <v>381.66555</v>
      </c>
    </row>
    <row r="18" spans="1:8" x14ac:dyDescent="0.2">
      <c r="A18" s="178"/>
      <c r="B18" s="178"/>
      <c r="C18" s="178"/>
      <c r="D18" s="178"/>
      <c r="E18" s="178"/>
      <c r="F18" s="178"/>
      <c r="G18" s="178"/>
      <c r="H18" s="178"/>
    </row>
    <row r="22" spans="1:8" ht="15" x14ac:dyDescent="0.25">
      <c r="A22" s="173" t="s">
        <v>87</v>
      </c>
      <c r="B22" s="173"/>
      <c r="C22" s="173"/>
      <c r="D22" s="173"/>
      <c r="E22" s="173"/>
      <c r="F22" s="173"/>
      <c r="G22" s="173"/>
      <c r="H22" s="17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РиС18</vt:lpstr>
      <vt:lpstr>расход РиС18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2020-01-21T07:40:54Z</cp:lastPrinted>
  <dcterms:created xsi:type="dcterms:W3CDTF">2015-02-24T21:57:31Z</dcterms:created>
  <dcterms:modified xsi:type="dcterms:W3CDTF">2020-03-04T07:58:08Z</dcterms:modified>
</cp:coreProperties>
</file>