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ОТЧЕТЫ ТАГАНСЕРВИС 2023г\"/>
    </mc:Choice>
  </mc:AlternateContent>
  <xr:revisionPtr revIDLastSave="0" documentId="13_ncr:1_{3FFA71E5-37CB-4C49-9040-A2D695DE56E2}" xr6:coauthVersionLast="46" xr6:coauthVersionMax="46" xr10:uidLastSave="{00000000-0000-0000-0000-000000000000}"/>
  <bookViews>
    <workbookView xWindow="-108" yWindow="-108" windowWidth="23256" windowHeight="12576" firstSheet="2" activeTab="3" xr2:uid="{00000000-000D-0000-FFFF-FFFF00000000}"/>
  </bookViews>
  <sheets>
    <sheet name="общий отчет по дому за 15 г" sheetId="1" state="hidden" r:id="rId1"/>
    <sheet name="отчет тек. ремонт" sheetId="4" state="hidden" r:id="rId2"/>
    <sheet name="Р И С отчет 2023г." sheetId="13" r:id="rId3"/>
    <sheet name="Р И С расход 2023г." sheetId="14" r:id="rId4"/>
  </sheets>
  <calcPr calcId="191029"/>
</workbook>
</file>

<file path=xl/calcChain.xml><?xml version="1.0" encoding="utf-8"?>
<calcChain xmlns="http://schemas.openxmlformats.org/spreadsheetml/2006/main">
  <c r="F16" i="14" l="1"/>
  <c r="C9" i="13" l="1"/>
  <c r="B9" i="13"/>
  <c r="D6" i="13"/>
  <c r="D9" i="13" s="1"/>
  <c r="D11" i="13" l="1"/>
  <c r="E8" i="1"/>
  <c r="E7" i="1" l="1"/>
  <c r="C10" i="4"/>
  <c r="B10" i="4"/>
  <c r="F13" i="4" l="1"/>
  <c r="E13" i="4"/>
  <c r="E6" i="1" s="1"/>
  <c r="C11" i="1" l="1"/>
  <c r="C13" i="1"/>
  <c r="D13" i="1"/>
  <c r="C15" i="1"/>
  <c r="D15" i="1"/>
  <c r="F15" i="1" s="1"/>
  <c r="C16" i="1"/>
  <c r="D16" i="1"/>
  <c r="C7" i="4" l="1"/>
  <c r="C13" i="4" s="1"/>
  <c r="D6" i="1" s="1"/>
  <c r="B7" i="4"/>
  <c r="B13" i="4" s="1"/>
  <c r="C6" i="1" s="1"/>
  <c r="D7" i="1" l="1"/>
  <c r="D8" i="1"/>
  <c r="C8" i="1"/>
  <c r="C7" i="1"/>
  <c r="F8" i="1"/>
  <c r="D7" i="4"/>
  <c r="D13" i="4" s="1"/>
  <c r="G15" i="4" l="1"/>
  <c r="F6" i="1" s="1"/>
  <c r="G7" i="4"/>
  <c r="G13" i="4" s="1"/>
  <c r="F7" i="1" l="1"/>
</calcChain>
</file>

<file path=xl/sharedStrings.xml><?xml version="1.0" encoding="utf-8"?>
<sst xmlns="http://schemas.openxmlformats.org/spreadsheetml/2006/main" count="80" uniqueCount="70">
  <si>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</si>
  <si>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</si>
  <si>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</si>
  <si>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</si>
  <si>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</si>
  <si>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</si>
  <si>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</si>
  <si>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</si>
  <si>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</si>
  <si>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</si>
  <si>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</si>
  <si>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</si>
  <si>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</si>
  <si>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</si>
  <si>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</si>
  <si>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</si>
  <si>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</si>
  <si>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Содержание жилья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</si>
  <si>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</si>
  <si>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</si>
  <si>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</si>
  <si>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</si>
  <si>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</si>
  <si>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</si>
  <si>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Узлы учета</t>
  </si>
  <si>
    <t>Доп. Статья</t>
  </si>
  <si>
    <t>Ремонт жилья: субабоненты</t>
  </si>
  <si>
    <t>Узлы учета: субабоненты</t>
  </si>
  <si>
    <t>Доп. Статья: субабоненты</t>
  </si>
  <si>
    <t>Ремонт жилья: итого</t>
  </si>
  <si>
    <t>Круглосуточная аварийно-диспетчерская служба</t>
  </si>
  <si>
    <t>Техническое обслуживание внутридомовых электрических сетей</t>
  </si>
  <si>
    <t>Остаток денежных средств дома на 01.06.2015 г</t>
  </si>
  <si>
    <t>Генеральный директор ООО У0 "ТаганСервис"____________________________________________Брехов Ю.А.</t>
  </si>
  <si>
    <t>Информация о собранных и израсходованных денежных средствах по статье "Ремонт Жилья" за период с 01.06.2015 г по 31.07.2015 г по адресу ул. Бабушкина, 56</t>
  </si>
  <si>
    <t>Остаток денежных средств дома на 31.07.2015 г</t>
  </si>
  <si>
    <t>в доме по  адресу ул. Бабушкина, 56 за период с 01.06.2015 по 31.07.2015гг.</t>
  </si>
  <si>
    <t xml:space="preserve"> Ремонт и Содержание  жилья</t>
  </si>
  <si>
    <t>Ремонт и Содержание жилья: итого</t>
  </si>
  <si>
    <t>Услуги банка по приему денежных средств</t>
  </si>
  <si>
    <t>итого</t>
  </si>
  <si>
    <t>Год</t>
  </si>
  <si>
    <t>Месяц</t>
  </si>
  <si>
    <t>Место проведения работ</t>
  </si>
  <si>
    <t>Вид работ</t>
  </si>
  <si>
    <t>Сумма ден. средств</t>
  </si>
  <si>
    <t>периодическая проверка вентканалов и дымоходов</t>
  </si>
  <si>
    <t>апрель</t>
  </si>
  <si>
    <t>ЦО</t>
  </si>
  <si>
    <t>июнь</t>
  </si>
  <si>
    <t>ЦО и ввод</t>
  </si>
  <si>
    <t>гидравлические испытания</t>
  </si>
  <si>
    <t>октябрь</t>
  </si>
  <si>
    <t>Информация о собранных и израсходованных денежных средствах по статье " Ремонт и Содержание Жилья" за период с 01.01.2023г. по 31.12.2023г. по адресу ул. Бабушкина, 56</t>
  </si>
  <si>
    <t>переходящее сальдо на 01.01.2023 г</t>
  </si>
  <si>
    <t>Остаток денежных средств дома по статье "Ремонт и Содержание жилья" на 31.12.2023 г</t>
  </si>
  <si>
    <t>дебиторская задолженность жителей по состоянию  на 01.01.2024 г. состовляет:</t>
  </si>
  <si>
    <t>Информация о собранных и израсходованных денежных средствах по статье "Ремонт и  Содержание Жилья" за период с 01.01.2023г. по 31.12.2023г. по адресу ул. Бабушкина, 56</t>
  </si>
  <si>
    <t>закрытие задвижек</t>
  </si>
  <si>
    <t>территория</t>
  </si>
  <si>
    <t>покос травы</t>
  </si>
  <si>
    <t>июль</t>
  </si>
  <si>
    <t>погрузка, вывоз мусора</t>
  </si>
  <si>
    <t>ремонт приямков</t>
  </si>
  <si>
    <t>фасад</t>
  </si>
  <si>
    <t>ремонт цоколя и фасада</t>
  </si>
  <si>
    <t>промывка и запуск</t>
  </si>
  <si>
    <t>декабрь</t>
  </si>
  <si>
    <t>кв.12 ЦО</t>
  </si>
  <si>
    <t>смена труб ф25мм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</si>
</sst>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3" fillId="0" borderId="0" xfId="0" applyFont="1"/>
    <xf numFmtId="0" fontId="0" fillId="0" borderId="1" xfId="0" applyBorder="1"/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1" fillId="0" borderId="1" xfId="0" applyFont="1" applyBorder="1"/>
    <xf numFmtId="0" fontId="1" fillId="0" borderId="3" xfId="0" applyFont="1" applyBorder="1"/>
    <xf numFmtId="2" fontId="0" fillId="0" borderId="1" xfId="0" applyNumberForma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14" xfId="0" applyBorder="1" applyAlignment="1">
      <alignment wrapText="1"/>
    </xf>
    <xf numFmtId="0" fontId="6" fillId="0" borderId="8" xfId="0" applyFont="1" applyBorder="1" applyAlignment="1">
      <alignment wrapText="1"/>
    </xf>
    <xf numFmtId="0" fontId="6" fillId="0" borderId="15" xfId="0" applyFont="1" applyBorder="1" applyAlignment="1">
      <alignment wrapText="1"/>
    </xf>
    <xf numFmtId="0" fontId="1" fillId="0" borderId="4" xfId="0" applyFont="1" applyBorder="1"/>
    <xf numFmtId="0" fontId="4" fillId="0" borderId="14" xfId="0" applyFont="1" applyBorder="1"/>
    <xf numFmtId="0" fontId="4" fillId="0" borderId="8" xfId="0" applyFont="1" applyBorder="1"/>
    <xf numFmtId="2" fontId="4" fillId="0" borderId="8" xfId="0" applyNumberFormat="1" applyFont="1" applyBorder="1"/>
    <xf numFmtId="2" fontId="4" fillId="0" borderId="0" xfId="0" applyNumberFormat="1" applyFont="1"/>
    <xf numFmtId="2" fontId="4" fillId="0" borderId="15" xfId="0" applyNumberFormat="1" applyFont="1" applyBorder="1"/>
    <xf numFmtId="0" fontId="1" fillId="0" borderId="20" xfId="0" applyFont="1" applyBorder="1" applyAlignment="1">
      <alignment wrapText="1"/>
    </xf>
    <xf numFmtId="0" fontId="0" fillId="0" borderId="21" xfId="0" applyBorder="1"/>
    <xf numFmtId="0" fontId="1" fillId="0" borderId="2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0" fillId="0" borderId="19" xfId="0" applyBorder="1"/>
    <xf numFmtId="0" fontId="1" fillId="0" borderId="25" xfId="0" applyFont="1" applyBorder="1" applyAlignment="1">
      <alignment wrapText="1"/>
    </xf>
    <xf numFmtId="0" fontId="0" fillId="0" borderId="12" xfId="0" applyBorder="1"/>
    <xf numFmtId="0" fontId="0" fillId="0" borderId="13" xfId="0" applyBorder="1"/>
    <xf numFmtId="0" fontId="4" fillId="0" borderId="0" xfId="0" applyFont="1"/>
    <xf numFmtId="2" fontId="0" fillId="0" borderId="22" xfId="0" applyNumberFormat="1" applyBorder="1"/>
    <xf numFmtId="2" fontId="0" fillId="0" borderId="24" xfId="0" applyNumberFormat="1" applyBorder="1"/>
    <xf numFmtId="2" fontId="0" fillId="0" borderId="19" xfId="0" applyNumberFormat="1" applyBorder="1"/>
    <xf numFmtId="0" fontId="1" fillId="0" borderId="0" xfId="0" applyFont="1"/>
    <xf numFmtId="4" fontId="6" fillId="0" borderId="1" xfId="0" applyNumberFormat="1" applyFont="1" applyBorder="1" applyAlignment="1">
      <alignment wrapText="1"/>
    </xf>
    <xf numFmtId="4" fontId="0" fillId="0" borderId="3" xfId="0" applyNumberFormat="1" applyBorder="1"/>
    <xf numFmtId="0" fontId="6" fillId="0" borderId="1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/>
    </xf>
    <xf numFmtId="0" fontId="7" fillId="0" borderId="27" xfId="0" applyFont="1" applyBorder="1" applyAlignment="1">
      <alignment horizontal="left"/>
    </xf>
    <xf numFmtId="0" fontId="0" fillId="0" borderId="0" xfId="0" applyAlignment="1">
      <alignment wrapText="1"/>
    </xf>
    <xf numFmtId="0" fontId="0" fillId="0" borderId="9" xfId="0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wrapText="1"/>
    </xf>
    <xf numFmtId="0" fontId="1" fillId="0" borderId="23" xfId="0" applyFont="1" applyBorder="1"/>
    <xf numFmtId="4" fontId="0" fillId="0" borderId="19" xfId="0" applyNumberFormat="1" applyBorder="1" applyAlignment="1">
      <alignment horizontal="center" vertical="center" wrapText="1"/>
    </xf>
    <xf numFmtId="4" fontId="0" fillId="0" borderId="1" xfId="0" applyNumberFormat="1" applyBorder="1"/>
    <xf numFmtId="4" fontId="0" fillId="0" borderId="1" xfId="0" applyNumberFormat="1" applyBorder="1" applyAlignment="1">
      <alignment horizontal="center"/>
    </xf>
    <xf numFmtId="0" fontId="4" fillId="0" borderId="28" xfId="0" applyFont="1" applyBorder="1"/>
    <xf numFmtId="4" fontId="4" fillId="0" borderId="11" xfId="0" applyNumberFormat="1" applyFont="1" applyBorder="1"/>
    <xf numFmtId="4" fontId="4" fillId="0" borderId="29" xfId="0" applyNumberFormat="1" applyFont="1" applyBorder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4" fontId="8" fillId="0" borderId="0" xfId="0" applyNumberFormat="1" applyFont="1" applyAlignment="1">
      <alignment wrapText="1"/>
    </xf>
    <xf numFmtId="4" fontId="0" fillId="0" borderId="0" xfId="0" applyNumberFormat="1"/>
    <xf numFmtId="0" fontId="7" fillId="0" borderId="0" xfId="0" applyFont="1" applyAlignment="1">
      <alignment horizontal="left"/>
    </xf>
    <xf numFmtId="0" fontId="7" fillId="0" borderId="0" xfId="0" applyFont="1" applyAlignment="1">
      <alignment horizontal="left" wrapText="1"/>
    </xf>
    <xf numFmtId="4" fontId="7" fillId="0" borderId="0" xfId="0" applyNumberFormat="1" applyFont="1" applyAlignment="1">
      <alignment horizontal="right" wrapText="1"/>
    </xf>
    <xf numFmtId="0" fontId="1" fillId="0" borderId="0" xfId="0" applyFont="1" applyAlignment="1">
      <alignment wrapText="1"/>
    </xf>
    <xf numFmtId="0" fontId="9" fillId="0" borderId="0" xfId="0" applyFont="1" applyAlignment="1">
      <alignment horizontal="center" wrapText="1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/>
    <xf numFmtId="0" fontId="13" fillId="0" borderId="1" xfId="0" applyFont="1" applyBorder="1" applyAlignment="1">
      <alignment wrapText="1"/>
    </xf>
    <xf numFmtId="4" fontId="12" fillId="0" borderId="4" xfId="0" applyNumberFormat="1" applyFont="1" applyBorder="1"/>
    <xf numFmtId="0" fontId="12" fillId="0" borderId="18" xfId="0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left"/>
    </xf>
    <xf numFmtId="4" fontId="12" fillId="0" borderId="1" xfId="0" applyNumberFormat="1" applyFont="1" applyBorder="1"/>
    <xf numFmtId="4" fontId="14" fillId="0" borderId="8" xfId="0" applyNumberFormat="1" applyFont="1" applyBorder="1"/>
    <xf numFmtId="0" fontId="15" fillId="0" borderId="0" xfId="0" applyFont="1" applyAlignment="1">
      <alignment horizontal="left"/>
    </xf>
    <xf numFmtId="4" fontId="14" fillId="0" borderId="0" xfId="0" applyNumberFormat="1" applyFont="1"/>
    <xf numFmtId="0" fontId="12" fillId="0" borderId="0" xfId="0" applyFont="1"/>
    <xf numFmtId="0" fontId="14" fillId="0" borderId="0" xfId="0" applyFont="1"/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10" xfId="0" applyNumberForma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9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wrapText="1"/>
    </xf>
    <xf numFmtId="0" fontId="7" fillId="0" borderId="0" xfId="0" applyFont="1" applyAlignment="1">
      <alignment horizontal="left"/>
    </xf>
    <xf numFmtId="0" fontId="14" fillId="0" borderId="26" xfId="0" applyFont="1" applyBorder="1" applyAlignment="1">
      <alignment horizontal="left"/>
    </xf>
    <xf numFmtId="0" fontId="14" fillId="0" borderId="31" xfId="0" applyFont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0" fontId="15" fillId="0" borderId="6" xfId="0" applyFont="1" applyBorder="1" applyAlignment="1">
      <alignment horizontal="left"/>
    </xf>
    <xf numFmtId="0" fontId="15" fillId="0" borderId="7" xfId="0" applyFont="1" applyBorder="1" applyAlignment="1">
      <alignment horizontal="left"/>
    </xf>
    <xf numFmtId="0" fontId="10" fillId="0" borderId="9" xfId="0" applyFont="1" applyBorder="1" applyAlignment="1">
      <alignment horizontal="center" vertical="center" wrapText="1"/>
    </xf>
    <xf numFmtId="0" fontId="10" fillId="0" borderId="2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10" fillId="0" borderId="30" xfId="0" applyFont="1" applyBorder="1" applyAlignment="1">
      <alignment horizontal="center" vertical="center" wrapText="1"/>
    </xf>
    <xf numFmtId="0" fontId="10" fillId="0" borderId="2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I18"/>
  <sheetViews>
    <sheetView topLeftCell="A4" workbookViewId="0">
      <selection activeCell="B5" sqref="B5"/>
    </sheetView>
  </sheetViews>
  <sheetFormatPr defaultRowHeight="13.8" x14ac:dyDescent="0.3"/>
  <cols>
    <col min="2" max="2" width="26" customWidth="1"/>
    <col min="3" max="3" width="16" customWidth="1"/>
    <col min="4" max="4" width="15.33203125" customWidth="1"/>
    <col min="5" max="5" width="18.6640625" customWidth="1"/>
    <col min="6" max="6" width="17.6640625" customWidth="1"/>
  </cols>
  <sheetData>
    <row r="2" spans="2:9" ht="51.75" customHeight="1" x14ac:dyDescent="0.5">
      <c r="B2" s="73" t="s">
        <v>13</v>
      </c>
      <c r="C2" s="73"/>
      <c r="D2" s="73"/>
      <c r="E2" s="73"/>
      <c r="F2" s="73"/>
    </row>
    <row r="3" spans="2:9" ht="26.25" customHeight="1" x14ac:dyDescent="0.45">
      <c r="B3" s="72" t="s">
        <v>36</v>
      </c>
      <c r="C3" s="72"/>
      <c r="D3" s="72"/>
      <c r="E3" s="72"/>
      <c r="F3" s="72"/>
      <c r="G3" s="1"/>
      <c r="H3" s="1"/>
      <c r="I3" s="1"/>
    </row>
    <row r="4" spans="2:9" ht="30" customHeight="1" thickBot="1" x14ac:dyDescent="0.35">
      <c r="B4" s="72"/>
      <c r="C4" s="72"/>
      <c r="D4" s="72"/>
      <c r="E4" s="72"/>
      <c r="F4" s="72"/>
    </row>
    <row r="5" spans="2:9" ht="58.2" thickBot="1" x14ac:dyDescent="0.35">
      <c r="B5" s="4" t="s">
        <v>0</v>
      </c>
      <c r="C5" s="4" t="s">
        <v>11</v>
      </c>
      <c r="D5" s="4" t="s">
        <v>12</v>
      </c>
      <c r="E5" s="5" t="s">
        <v>14</v>
      </c>
      <c r="F5" s="5" t="s">
        <v>15</v>
      </c>
    </row>
    <row r="6" spans="2:9" x14ac:dyDescent="0.3">
      <c r="B6" s="20" t="s">
        <v>1</v>
      </c>
      <c r="C6" s="21" t="e">
        <f>'отчет тек. ремонт'!B13</f>
        <v>#REF!</v>
      </c>
      <c r="D6" s="21" t="e">
        <f>'отчет тек. ремонт'!C13</f>
        <v>#REF!</v>
      </c>
      <c r="E6" s="21">
        <f>'отчет тек. ремонт'!E13</f>
        <v>335.8</v>
      </c>
      <c r="F6" s="29" t="e">
        <f>'отчет тек. ремонт'!G15</f>
        <v>#REF!</v>
      </c>
    </row>
    <row r="7" spans="2:9" x14ac:dyDescent="0.3">
      <c r="B7" s="22" t="s">
        <v>17</v>
      </c>
      <c r="C7" s="3" t="e">
        <f>#REF!</f>
        <v>#REF!</v>
      </c>
      <c r="D7" s="3" t="e">
        <f>#REF!</f>
        <v>#REF!</v>
      </c>
      <c r="E7" s="3" t="e">
        <f>#REF!</f>
        <v>#REF!</v>
      </c>
      <c r="F7" s="30" t="e">
        <f>#REF!</f>
        <v>#REF!</v>
      </c>
    </row>
    <row r="8" spans="2:9" ht="27.6" x14ac:dyDescent="0.3">
      <c r="B8" s="23" t="s">
        <v>2</v>
      </c>
      <c r="C8" s="2" t="e">
        <f>#REF!</f>
        <v>#REF!</v>
      </c>
      <c r="D8" s="8" t="e">
        <f>#REF!</f>
        <v>#REF!</v>
      </c>
      <c r="E8" s="2" t="e">
        <f>#REF!</f>
        <v>#REF!</v>
      </c>
      <c r="F8" s="31" t="e">
        <f>#REF!</f>
        <v>#REF!</v>
      </c>
    </row>
    <row r="9" spans="2:9" ht="55.2" x14ac:dyDescent="0.3">
      <c r="B9" s="23" t="s">
        <v>3</v>
      </c>
      <c r="C9" s="2">
        <v>0</v>
      </c>
      <c r="D9" s="2">
        <v>0</v>
      </c>
      <c r="E9" s="2">
        <v>0</v>
      </c>
      <c r="F9" s="24">
        <v>0</v>
      </c>
    </row>
    <row r="10" spans="2:9" x14ac:dyDescent="0.3">
      <c r="B10" s="23" t="s">
        <v>4</v>
      </c>
      <c r="C10" s="2">
        <v>0</v>
      </c>
      <c r="D10" s="2">
        <v>0</v>
      </c>
      <c r="E10" s="2">
        <v>0</v>
      </c>
      <c r="F10" s="24">
        <v>0</v>
      </c>
    </row>
    <row r="11" spans="2:9" ht="27.6" x14ac:dyDescent="0.3">
      <c r="B11" s="23" t="s">
        <v>5</v>
      </c>
      <c r="C11" s="2" t="e">
        <f>#REF!</f>
        <v>#REF!</v>
      </c>
      <c r="D11" s="2">
        <v>0</v>
      </c>
      <c r="E11" s="2">
        <v>0</v>
      </c>
      <c r="F11" s="24">
        <v>0</v>
      </c>
    </row>
    <row r="12" spans="2:9" x14ac:dyDescent="0.3">
      <c r="B12" s="23" t="s">
        <v>6</v>
      </c>
      <c r="C12" s="2">
        <v>0</v>
      </c>
      <c r="D12" s="2"/>
      <c r="E12" s="2"/>
      <c r="F12" s="24"/>
    </row>
    <row r="13" spans="2:9" x14ac:dyDescent="0.3">
      <c r="B13" s="23" t="s">
        <v>7</v>
      </c>
      <c r="C13" s="2" t="e">
        <f>#REF!</f>
        <v>#REF!</v>
      </c>
      <c r="D13" s="2" t="e">
        <f>#REF!</f>
        <v>#REF!</v>
      </c>
      <c r="E13" s="2">
        <v>1025.46</v>
      </c>
      <c r="F13" s="24">
        <v>0</v>
      </c>
    </row>
    <row r="14" spans="2:9" ht="27.6" x14ac:dyDescent="0.3">
      <c r="B14" s="23" t="s">
        <v>8</v>
      </c>
      <c r="C14" s="2">
        <v>0</v>
      </c>
      <c r="D14" s="2">
        <v>0</v>
      </c>
      <c r="E14" s="2">
        <v>0</v>
      </c>
      <c r="F14" s="24">
        <v>0</v>
      </c>
    </row>
    <row r="15" spans="2:9" ht="27.6" x14ac:dyDescent="0.3">
      <c r="B15" s="23" t="s">
        <v>9</v>
      </c>
      <c r="C15" s="2" t="e">
        <f>#REF!</f>
        <v>#REF!</v>
      </c>
      <c r="D15" s="2" t="e">
        <f>#REF!</f>
        <v>#REF!</v>
      </c>
      <c r="E15" s="2">
        <v>142.35</v>
      </c>
      <c r="F15" s="24" t="e">
        <f>D15</f>
        <v>#REF!</v>
      </c>
    </row>
    <row r="16" spans="2:9" ht="28.2" thickBot="1" x14ac:dyDescent="0.35">
      <c r="B16" s="25" t="s">
        <v>10</v>
      </c>
      <c r="C16" s="26" t="e">
        <f>#REF!</f>
        <v>#REF!</v>
      </c>
      <c r="D16" s="26" t="e">
        <f>#REF!</f>
        <v>#REF!</v>
      </c>
      <c r="E16" s="26">
        <v>733.22</v>
      </c>
      <c r="F16" s="27">
        <v>0</v>
      </c>
    </row>
    <row r="18" spans="2:6" ht="19.5" customHeight="1" x14ac:dyDescent="0.3">
      <c r="B18" s="74" t="s">
        <v>33</v>
      </c>
      <c r="C18" s="74"/>
      <c r="D18" s="74"/>
      <c r="E18" s="74"/>
      <c r="F18" s="74"/>
    </row>
  </sheetData>
  <mergeCells count="3">
    <mergeCell ref="B3:F4"/>
    <mergeCell ref="B2:F2"/>
    <mergeCell ref="B18:F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G17"/>
  <sheetViews>
    <sheetView workbookViewId="0">
      <selection activeCell="E8" sqref="E8"/>
    </sheetView>
  </sheetViews>
  <sheetFormatPr defaultRowHeight="13.8" x14ac:dyDescent="0.3"/>
  <cols>
    <col min="1" max="1" width="27.33203125" customWidth="1"/>
    <col min="2" max="2" width="18.88671875" customWidth="1"/>
    <col min="3" max="3" width="19" customWidth="1"/>
    <col min="4" max="4" width="17.5546875" customWidth="1"/>
    <col min="5" max="5" width="14.6640625" customWidth="1"/>
    <col min="6" max="6" width="16" customWidth="1"/>
    <col min="7" max="7" width="20.109375" customWidth="1"/>
  </cols>
  <sheetData>
    <row r="2" spans="1:7" ht="78" customHeight="1" x14ac:dyDescent="0.45">
      <c r="A2" s="75" t="s">
        <v>34</v>
      </c>
      <c r="B2" s="75"/>
      <c r="C2" s="75"/>
      <c r="D2" s="75"/>
      <c r="E2" s="75"/>
      <c r="F2" s="75"/>
      <c r="G2" s="75"/>
    </row>
    <row r="3" spans="1:7" ht="23.4" x14ac:dyDescent="0.45">
      <c r="A3" s="9"/>
      <c r="B3" s="9"/>
      <c r="C3" s="9"/>
      <c r="D3" s="9"/>
      <c r="E3" s="9"/>
      <c r="F3" s="9"/>
      <c r="G3" s="9"/>
    </row>
    <row r="4" spans="1:7" ht="15.6" x14ac:dyDescent="0.3">
      <c r="A4" s="76" t="s">
        <v>32</v>
      </c>
      <c r="B4" s="76"/>
      <c r="C4" s="76"/>
      <c r="D4" s="76"/>
      <c r="E4" s="76"/>
      <c r="F4" s="76"/>
      <c r="G4" s="10">
        <v>27812.95</v>
      </c>
    </row>
    <row r="5" spans="1:7" ht="14.4" thickBot="1" x14ac:dyDescent="0.35"/>
    <row r="6" spans="1:7" ht="60" customHeight="1" thickBot="1" x14ac:dyDescent="0.35">
      <c r="A6" s="11"/>
      <c r="B6" s="12" t="s">
        <v>18</v>
      </c>
      <c r="C6" s="12" t="s">
        <v>19</v>
      </c>
      <c r="D6" s="12" t="s">
        <v>20</v>
      </c>
      <c r="E6" s="12" t="s">
        <v>21</v>
      </c>
      <c r="F6" s="12" t="s">
        <v>22</v>
      </c>
      <c r="G6" s="13" t="s">
        <v>23</v>
      </c>
    </row>
    <row r="7" spans="1:7" x14ac:dyDescent="0.3">
      <c r="A7" s="7" t="s">
        <v>1</v>
      </c>
      <c r="B7" s="3" t="e">
        <f>#REF!</f>
        <v>#REF!</v>
      </c>
      <c r="C7" s="3" t="e">
        <f>#REF!</f>
        <v>#REF!</v>
      </c>
      <c r="D7" s="77" t="e">
        <f>#REF!</f>
        <v>#REF!</v>
      </c>
      <c r="E7" s="3">
        <v>335.8</v>
      </c>
      <c r="F7" s="3">
        <v>0</v>
      </c>
      <c r="G7" s="77" t="e">
        <f>C13-D13</f>
        <v>#REF!</v>
      </c>
    </row>
    <row r="8" spans="1:7" x14ac:dyDescent="0.3">
      <c r="A8" s="6" t="s">
        <v>24</v>
      </c>
      <c r="B8" s="2">
        <v>0</v>
      </c>
      <c r="C8" s="2">
        <v>0</v>
      </c>
      <c r="D8" s="78"/>
      <c r="E8" s="2">
        <v>0</v>
      </c>
      <c r="F8" s="2">
        <v>0</v>
      </c>
      <c r="G8" s="78"/>
    </row>
    <row r="9" spans="1:7" x14ac:dyDescent="0.3">
      <c r="A9" s="6" t="s">
        <v>25</v>
      </c>
      <c r="B9" s="2">
        <v>0</v>
      </c>
      <c r="C9" s="2">
        <v>0</v>
      </c>
      <c r="D9" s="78"/>
      <c r="E9" s="2">
        <v>0</v>
      </c>
      <c r="F9" s="2">
        <v>0</v>
      </c>
      <c r="G9" s="78"/>
    </row>
    <row r="10" spans="1:7" x14ac:dyDescent="0.3">
      <c r="A10" s="7" t="s">
        <v>26</v>
      </c>
      <c r="B10" s="2" t="e">
        <f>#REF!</f>
        <v>#REF!</v>
      </c>
      <c r="C10" s="2" t="e">
        <f>#REF!</f>
        <v>#REF!</v>
      </c>
      <c r="D10" s="78"/>
      <c r="E10" s="2">
        <v>0</v>
      </c>
      <c r="F10" s="2">
        <v>0</v>
      </c>
      <c r="G10" s="78"/>
    </row>
    <row r="11" spans="1:7" x14ac:dyDescent="0.3">
      <c r="A11" s="6" t="s">
        <v>27</v>
      </c>
      <c r="B11" s="2">
        <v>0</v>
      </c>
      <c r="C11" s="2">
        <v>0</v>
      </c>
      <c r="D11" s="78"/>
      <c r="E11" s="2">
        <v>0</v>
      </c>
      <c r="F11" s="2">
        <v>0</v>
      </c>
      <c r="G11" s="78"/>
    </row>
    <row r="12" spans="1:7" ht="14.4" thickBot="1" x14ac:dyDescent="0.35">
      <c r="A12" s="14" t="s">
        <v>28</v>
      </c>
      <c r="B12" s="2">
        <v>0</v>
      </c>
      <c r="C12" s="2">
        <v>0</v>
      </c>
      <c r="D12" s="79"/>
      <c r="E12" s="2">
        <v>0</v>
      </c>
      <c r="F12" s="2">
        <v>0</v>
      </c>
      <c r="G12" s="79"/>
    </row>
    <row r="13" spans="1:7" ht="15" thickBot="1" x14ac:dyDescent="0.35">
      <c r="A13" s="15" t="s">
        <v>29</v>
      </c>
      <c r="B13" s="16" t="e">
        <f>SUM(B7:B12)</f>
        <v>#REF!</v>
      </c>
      <c r="C13" s="16" t="e">
        <f>SUM(C7:C12)</f>
        <v>#REF!</v>
      </c>
      <c r="D13" s="17" t="e">
        <f>SUM(D7)</f>
        <v>#REF!</v>
      </c>
      <c r="E13" s="16">
        <f>SUM(E7:E12)</f>
        <v>335.8</v>
      </c>
      <c r="F13" s="16">
        <f>SUM(F7:F12)</f>
        <v>0</v>
      </c>
      <c r="G13" s="19" t="e">
        <f>G7</f>
        <v>#REF!</v>
      </c>
    </row>
    <row r="15" spans="1:7" ht="15.6" x14ac:dyDescent="0.3">
      <c r="A15" s="76" t="s">
        <v>35</v>
      </c>
      <c r="B15" s="76"/>
      <c r="C15" s="76"/>
      <c r="D15" s="76"/>
      <c r="E15" s="76"/>
      <c r="F15" s="76"/>
      <c r="G15" s="18" t="e">
        <f>G4+C13-D13</f>
        <v>#REF!</v>
      </c>
    </row>
    <row r="17" spans="1:5" x14ac:dyDescent="0.3">
      <c r="A17" s="74" t="s">
        <v>33</v>
      </c>
      <c r="B17" s="74"/>
      <c r="C17" s="74"/>
      <c r="D17" s="74"/>
      <c r="E17" s="74"/>
    </row>
  </sheetData>
  <mergeCells count="6">
    <mergeCell ref="A17:E17"/>
    <mergeCell ref="A2:G2"/>
    <mergeCell ref="A4:F4"/>
    <mergeCell ref="D7:D12"/>
    <mergeCell ref="G7:G12"/>
    <mergeCell ref="A15:F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E16"/>
  <sheetViews>
    <sheetView workbookViewId="0">
      <selection activeCell="A16" sqref="A16:C18"/>
    </sheetView>
  </sheetViews>
  <sheetFormatPr defaultRowHeight="13.8" x14ac:dyDescent="0.3"/>
  <cols>
    <col min="1" max="1" width="37" customWidth="1"/>
    <col min="2" max="2" width="27" customWidth="1"/>
    <col min="3" max="3" width="29.109375" customWidth="1"/>
    <col min="4" max="4" width="22.88671875" style="38" customWidth="1"/>
    <col min="5" max="5" width="9.44140625" bestFit="1" customWidth="1"/>
  </cols>
  <sheetData>
    <row r="2" spans="1:5" ht="82.5" customHeight="1" x14ac:dyDescent="0.3">
      <c r="A2" s="80" t="s">
        <v>53</v>
      </c>
      <c r="B2" s="81"/>
      <c r="C2" s="81"/>
      <c r="D2" s="81"/>
    </row>
    <row r="3" spans="1:5" ht="14.4" thickBot="1" x14ac:dyDescent="0.35"/>
    <row r="4" spans="1:5" ht="31.2" x14ac:dyDescent="0.3">
      <c r="A4" s="39"/>
      <c r="B4" s="35" t="s">
        <v>18</v>
      </c>
      <c r="C4" s="35" t="s">
        <v>19</v>
      </c>
      <c r="D4" s="40" t="s">
        <v>20</v>
      </c>
    </row>
    <row r="5" spans="1:5" ht="21.75" customHeight="1" x14ac:dyDescent="0.3">
      <c r="A5" s="37" t="s">
        <v>54</v>
      </c>
      <c r="B5" s="36"/>
      <c r="C5" s="33">
        <v>25281.02</v>
      </c>
      <c r="D5" s="41"/>
    </row>
    <row r="6" spans="1:5" ht="22.5" customHeight="1" x14ac:dyDescent="0.3">
      <c r="A6" s="42" t="s">
        <v>37</v>
      </c>
      <c r="B6" s="34">
        <v>188973.72</v>
      </c>
      <c r="C6" s="34">
        <v>192948.69</v>
      </c>
      <c r="D6" s="43">
        <f>'Р И С расход 2023г.'!F16</f>
        <v>327829.14162000001</v>
      </c>
    </row>
    <row r="7" spans="1:5" ht="27.6" x14ac:dyDescent="0.3">
      <c r="A7" s="23" t="s">
        <v>30</v>
      </c>
      <c r="C7" s="44"/>
      <c r="D7" s="45">
        <v>25394.400000000005</v>
      </c>
    </row>
    <row r="8" spans="1:5" ht="27.6" x14ac:dyDescent="0.3">
      <c r="A8" s="23" t="s">
        <v>31</v>
      </c>
      <c r="B8" s="44"/>
      <c r="C8" s="44"/>
      <c r="D8" s="43">
        <v>9141.9840000000004</v>
      </c>
    </row>
    <row r="9" spans="1:5" ht="15" thickBot="1" x14ac:dyDescent="0.35">
      <c r="A9" s="46" t="s">
        <v>38</v>
      </c>
      <c r="B9" s="47">
        <f>SUM(B6:B8)</f>
        <v>188973.72</v>
      </c>
      <c r="C9" s="47">
        <f>SUM(C5:C8)</f>
        <v>218229.71</v>
      </c>
      <c r="D9" s="48">
        <f>SUM(D6:D8)</f>
        <v>362365.52562000003</v>
      </c>
    </row>
    <row r="10" spans="1:5" ht="14.4" x14ac:dyDescent="0.3">
      <c r="A10" s="28"/>
      <c r="B10" s="28"/>
      <c r="C10" s="28"/>
      <c r="D10" s="49"/>
    </row>
    <row r="11" spans="1:5" ht="14.4" x14ac:dyDescent="0.3">
      <c r="A11" s="82" t="s">
        <v>55</v>
      </c>
      <c r="B11" s="82"/>
      <c r="C11" s="82"/>
      <c r="D11" s="50">
        <f>C9-D9</f>
        <v>-144135.81562000004</v>
      </c>
      <c r="E11" s="51"/>
    </row>
    <row r="13" spans="1:5" x14ac:dyDescent="0.3">
      <c r="A13" s="83" t="s">
        <v>56</v>
      </c>
      <c r="B13" s="83"/>
      <c r="C13" s="83"/>
      <c r="D13" s="54">
        <v>3993.99</v>
      </c>
    </row>
    <row r="14" spans="1:5" x14ac:dyDescent="0.3">
      <c r="A14" s="52"/>
      <c r="B14" s="53"/>
      <c r="C14" s="53"/>
      <c r="D14" s="54"/>
    </row>
    <row r="16" spans="1:5" x14ac:dyDescent="0.3">
      <c r="A16" s="32"/>
      <c r="B16" s="32"/>
      <c r="C16" s="32"/>
      <c r="D16" s="55"/>
    </row>
  </sheetData>
  <mergeCells count="3">
    <mergeCell ref="A2:D2"/>
    <mergeCell ref="A11:C11"/>
    <mergeCell ref="A13:C1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20"/>
  <sheetViews>
    <sheetView tabSelected="1" workbookViewId="0">
      <selection activeCell="E22" sqref="E22"/>
    </sheetView>
  </sheetViews>
  <sheetFormatPr defaultRowHeight="13.8" x14ac:dyDescent="0.3"/>
  <cols>
    <col min="1" max="1" width="4.5546875" customWidth="1"/>
    <col min="4" max="4" width="27.33203125" customWidth="1"/>
    <col min="5" max="5" width="44.5546875" bestFit="1" customWidth="1"/>
    <col min="6" max="6" width="18.5546875" customWidth="1"/>
  </cols>
  <sheetData>
    <row r="1" spans="1:6" ht="89.25" customHeight="1" x14ac:dyDescent="0.3">
      <c r="A1" s="80" t="s">
        <v>57</v>
      </c>
      <c r="B1" s="80"/>
      <c r="C1" s="80"/>
      <c r="D1" s="80"/>
      <c r="E1" s="80"/>
      <c r="F1" s="80"/>
    </row>
    <row r="2" spans="1:6" ht="13.5" customHeight="1" thickBot="1" x14ac:dyDescent="0.45">
      <c r="A2" s="56"/>
      <c r="B2" s="56"/>
      <c r="C2" s="56"/>
      <c r="D2" s="56"/>
      <c r="E2" s="56"/>
      <c r="F2" s="56"/>
    </row>
    <row r="3" spans="1:6" x14ac:dyDescent="0.3">
      <c r="A3" s="90" t="s">
        <v>16</v>
      </c>
      <c r="B3" s="92" t="s">
        <v>41</v>
      </c>
      <c r="C3" s="92" t="s">
        <v>42</v>
      </c>
      <c r="D3" s="92" t="s">
        <v>43</v>
      </c>
      <c r="E3" s="92" t="s">
        <v>44</v>
      </c>
      <c r="F3" s="94" t="s">
        <v>45</v>
      </c>
    </row>
    <row r="4" spans="1:6" ht="15.75" customHeight="1" thickBot="1" x14ac:dyDescent="0.35">
      <c r="A4" s="91"/>
      <c r="B4" s="93"/>
      <c r="C4" s="93"/>
      <c r="D4" s="93"/>
      <c r="E4" s="93"/>
      <c r="F4" s="95"/>
    </row>
    <row r="5" spans="1:6" x14ac:dyDescent="0.3">
      <c r="A5" s="57">
        <v>1</v>
      </c>
      <c r="B5" s="58">
        <v>2023</v>
      </c>
      <c r="C5" s="57" t="s">
        <v>47</v>
      </c>
      <c r="D5" s="59" t="s">
        <v>48</v>
      </c>
      <c r="E5" s="60" t="s">
        <v>58</v>
      </c>
      <c r="F5" s="61">
        <v>601</v>
      </c>
    </row>
    <row r="6" spans="1:6" x14ac:dyDescent="0.3">
      <c r="A6" s="57">
        <v>2</v>
      </c>
      <c r="B6" s="58">
        <v>2023</v>
      </c>
      <c r="C6" s="57" t="s">
        <v>47</v>
      </c>
      <c r="D6" s="59"/>
      <c r="E6" s="60" t="s">
        <v>46</v>
      </c>
      <c r="F6" s="61">
        <v>2200</v>
      </c>
    </row>
    <row r="7" spans="1:6" x14ac:dyDescent="0.3">
      <c r="A7" s="57">
        <v>3</v>
      </c>
      <c r="B7" s="58">
        <v>2023</v>
      </c>
      <c r="C7" s="62" t="s">
        <v>49</v>
      </c>
      <c r="D7" s="59" t="s">
        <v>59</v>
      </c>
      <c r="E7" s="60" t="s">
        <v>60</v>
      </c>
      <c r="F7" s="61">
        <v>1749</v>
      </c>
    </row>
    <row r="8" spans="1:6" x14ac:dyDescent="0.3">
      <c r="A8" s="57">
        <v>4</v>
      </c>
      <c r="B8" s="58">
        <v>2023</v>
      </c>
      <c r="C8" s="62" t="s">
        <v>49</v>
      </c>
      <c r="D8" s="59" t="s">
        <v>50</v>
      </c>
      <c r="E8" s="60" t="s">
        <v>51</v>
      </c>
      <c r="F8" s="61">
        <v>29886</v>
      </c>
    </row>
    <row r="9" spans="1:6" x14ac:dyDescent="0.3">
      <c r="A9" s="57">
        <v>5</v>
      </c>
      <c r="B9" s="58">
        <v>2023</v>
      </c>
      <c r="C9" s="64" t="s">
        <v>61</v>
      </c>
      <c r="D9" s="65"/>
      <c r="E9" s="63" t="s">
        <v>62</v>
      </c>
      <c r="F9" s="66">
        <v>4702</v>
      </c>
    </row>
    <row r="10" spans="1:6" x14ac:dyDescent="0.3">
      <c r="A10" s="57">
        <v>6</v>
      </c>
      <c r="B10" s="58">
        <v>2023</v>
      </c>
      <c r="C10" s="64" t="s">
        <v>61</v>
      </c>
      <c r="D10" s="65"/>
      <c r="E10" s="63" t="s">
        <v>63</v>
      </c>
      <c r="F10" s="66">
        <v>4368</v>
      </c>
    </row>
    <row r="11" spans="1:6" x14ac:dyDescent="0.3">
      <c r="A11" s="57">
        <v>7</v>
      </c>
      <c r="B11" s="58">
        <v>2023</v>
      </c>
      <c r="C11" s="64" t="s">
        <v>61</v>
      </c>
      <c r="D11" s="65" t="s">
        <v>64</v>
      </c>
      <c r="E11" s="63" t="s">
        <v>65</v>
      </c>
      <c r="F11" s="66">
        <v>258833</v>
      </c>
    </row>
    <row r="12" spans="1:6" x14ac:dyDescent="0.3">
      <c r="A12" s="57">
        <v>8</v>
      </c>
      <c r="B12" s="58">
        <v>2023</v>
      </c>
      <c r="C12" s="64" t="s">
        <v>52</v>
      </c>
      <c r="D12" s="65" t="s">
        <v>48</v>
      </c>
      <c r="E12" s="63" t="s">
        <v>66</v>
      </c>
      <c r="F12" s="66">
        <v>15701</v>
      </c>
    </row>
    <row r="13" spans="1:6" x14ac:dyDescent="0.3">
      <c r="A13" s="57">
        <v>9</v>
      </c>
      <c r="B13" s="58">
        <v>2023</v>
      </c>
      <c r="C13" s="64" t="s">
        <v>67</v>
      </c>
      <c r="D13" s="65" t="s">
        <v>68</v>
      </c>
      <c r="E13" s="63" t="s">
        <v>69</v>
      </c>
      <c r="F13" s="66">
        <v>1649</v>
      </c>
    </row>
    <row r="14" spans="1:6" x14ac:dyDescent="0.3">
      <c r="A14" s="57"/>
      <c r="B14" s="62"/>
      <c r="C14" s="64"/>
      <c r="D14" s="65"/>
      <c r="E14" s="63"/>
      <c r="F14" s="66"/>
    </row>
    <row r="15" spans="1:6" ht="14.4" thickBot="1" x14ac:dyDescent="0.35">
      <c r="A15" s="84" t="s">
        <v>39</v>
      </c>
      <c r="B15" s="85"/>
      <c r="C15" s="85"/>
      <c r="D15" s="85"/>
      <c r="E15" s="86"/>
      <c r="F15" s="61">
        <v>8140.1416200000003</v>
      </c>
    </row>
    <row r="16" spans="1:6" ht="15" thickBot="1" x14ac:dyDescent="0.35">
      <c r="A16" s="87" t="s">
        <v>40</v>
      </c>
      <c r="B16" s="88"/>
      <c r="C16" s="88"/>
      <c r="D16" s="88"/>
      <c r="E16" s="89"/>
      <c r="F16" s="67">
        <f>SUM(F5:F15)</f>
        <v>327829.14162000001</v>
      </c>
    </row>
    <row r="17" spans="1:6" ht="14.4" x14ac:dyDescent="0.3">
      <c r="A17" s="68"/>
      <c r="B17" s="68"/>
      <c r="C17" s="68"/>
      <c r="D17" s="68"/>
      <c r="E17" s="68"/>
      <c r="F17" s="69"/>
    </row>
    <row r="18" spans="1:6" x14ac:dyDescent="0.3">
      <c r="A18" s="70"/>
      <c r="B18" s="70"/>
      <c r="C18" s="70"/>
      <c r="D18" s="70"/>
      <c r="E18" s="70"/>
      <c r="F18" s="70"/>
    </row>
    <row r="19" spans="1:6" x14ac:dyDescent="0.3">
      <c r="A19" s="70"/>
      <c r="B19" s="70"/>
      <c r="C19" s="70"/>
      <c r="D19" s="70"/>
      <c r="E19" s="70"/>
      <c r="F19" s="70"/>
    </row>
    <row r="20" spans="1:6" ht="12.75" customHeight="1" x14ac:dyDescent="0.3">
      <c r="A20" s="71"/>
      <c r="B20" s="71"/>
      <c r="C20" s="71"/>
      <c r="D20" s="71"/>
      <c r="E20" s="71"/>
      <c r="F20" s="70"/>
    </row>
  </sheetData>
  <mergeCells count="9">
    <mergeCell ref="A15:E15"/>
    <mergeCell ref="A16:E16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отчет по дому за 15 г</vt:lpstr>
      <vt:lpstr>отчет тек. ремонт</vt:lpstr>
      <vt:lpstr>Р И С отчет 2023г.</vt:lpstr>
      <vt:lpstr>Р И С расход 2023г.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Пользователь</cp:lastModifiedBy>
  <cp:lastPrinted>2023-02-16T06:53:42Z</cp:lastPrinted>
  <dcterms:created xsi:type="dcterms:W3CDTF">2015-02-24T21:57:31Z</dcterms:created>
  <dcterms:modified xsi:type="dcterms:W3CDTF">2024-03-26T11:56:52Z</dcterms:modified>
</cp:coreProperties>
</file>