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0" sheetId="9" r:id="rId5"/>
    <sheet name="РиСрасход 2020" sheetId="10" r:id="rId6"/>
  </sheets>
  <calcPr calcId="145621"/>
</workbook>
</file>

<file path=xl/calcChain.xml><?xml version="1.0" encoding="utf-8"?>
<calcChain xmlns="http://schemas.openxmlformats.org/spreadsheetml/2006/main">
  <c r="E8" i="1" l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<sst xmlns="http://schemas.openxmlformats.org/spreadsheetml/2006/main" count="212" uniqueCount="144">
  <si>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</si>
  <si>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</si>
  <si>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</si>
  <si>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</si>
  <si>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</si>
  <si>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</si>
  <si>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</si>
  <si>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</si>
  <si>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</si>
  <si>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</si>
  <si>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</si>
  <si>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</si>
  <si>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</si>
  <si>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</si>
  <si>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</si>
  <si>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</si>
  <si>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</si>
  <si>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</si>
  <si>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</si>
  <si>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</si>
  <si>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</si>
  <si>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</si>
  <si>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</si>
  <si>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</si>
  <si>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</si>
  <si>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</si>
  <si>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</si>
  <si>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</si>
  <si>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</si>
  <si>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</si>
  <si>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</si>
  <si>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</si>
  <si>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</si>
  <si>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</si>
  <si>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</si>
  <si>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</si>
  <si>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</si>
  <si>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</si>
  <si>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</si>
  <si>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</si>
  <si>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</si>
  <si>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</si>
  <si>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</si>
  <si>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</si>
  <si>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</si>
  <si>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</si>
  <si>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</si>
  <si>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</si>
  <si>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</si>
  <si>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</si>
  <si>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</si>
  <si>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</si>
  <si>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</si>
  <si>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</si>
  <si>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</si>
  <si>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</si>
  <si>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</si>
  <si>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</si>
  <si>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</si>
  <si>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</si>
  <si>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</si>
  <si>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</si>
  <si>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</si>
  <si>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</si>
  <si>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</si>
  <si>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</si>
  <si>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</si>
  <si>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</si>
  <si>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</si>
  <si>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</si>
  <si>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</si>
  <si>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</si>
  <si>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</si>
  <si>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</si>
  <si>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</si>
  <si>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</si>
  <si>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</si>
  <si>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</si>
  <si>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</si>
  <si>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</si>
  <si>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</si>
  <si>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</si>
  <si>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</si>
  <si>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</si>
  <si>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</si>
  <si>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</si>
  <si>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</si>
  <si>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</si>
  <si>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</si>
  <si>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</si>
  <si>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январь</t>
  </si>
  <si>
    <t>территория</t>
  </si>
  <si>
    <t>прочистка выпуска</t>
  </si>
  <si>
    <t>февраль</t>
  </si>
  <si>
    <t>Переходящее сальдо на 01.01.2020 г.</t>
  </si>
  <si>
    <t>подсыпка щебнем</t>
  </si>
  <si>
    <t>подъезд 2 КНС</t>
  </si>
  <si>
    <t>кв. 30-31 КНС</t>
  </si>
  <si>
    <t>смена труб ф 50, 110мм</t>
  </si>
  <si>
    <t>выписка из ЕГРН</t>
  </si>
  <si>
    <t>диагностирование внутридомового газового оборудования</t>
  </si>
  <si>
    <t>апрель</t>
  </si>
  <si>
    <t>фасад</t>
  </si>
  <si>
    <t>устранение граффити</t>
  </si>
  <si>
    <t>КНС</t>
  </si>
  <si>
    <t>ЦО</t>
  </si>
  <si>
    <t>установка заглушек</t>
  </si>
  <si>
    <t>МОП</t>
  </si>
  <si>
    <t>дезинфекция</t>
  </si>
  <si>
    <t>май</t>
  </si>
  <si>
    <t>прочистка выпускаи трассы</t>
  </si>
  <si>
    <t>июнь</t>
  </si>
  <si>
    <t>покос травы</t>
  </si>
  <si>
    <t>июль</t>
  </si>
  <si>
    <t>проверка вентканалов</t>
  </si>
  <si>
    <t>ЦО и ввод</t>
  </si>
  <si>
    <t>гидравлические испытания</t>
  </si>
  <si>
    <t>сентябрь</t>
  </si>
  <si>
    <t>смена тройника ф15</t>
  </si>
  <si>
    <t>прочистка линии</t>
  </si>
  <si>
    <t>установка дроссельной шайбы</t>
  </si>
  <si>
    <t>ремонт ввода</t>
  </si>
  <si>
    <t>дезинфекция  (акт от июня)</t>
  </si>
  <si>
    <t>прокладка провода</t>
  </si>
  <si>
    <t>октябрь</t>
  </si>
  <si>
    <t>запуск тепла</t>
  </si>
  <si>
    <t xml:space="preserve">подъезд 2  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</si>
  <si>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</si>
  <si>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</si>
  <si>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</si>
  <si>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</si>
  <si>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</si>
  <si>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</si>
  <si>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уст.воздухоотводчика</t>
  </si>
  <si>
    <t>остекление</t>
  </si>
  <si>
    <t>заделка отверстий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</si>
  <si>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Транспортная, 111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</si>
  <si>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</si>
  <si>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</si>
  <si>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Транспортная, 111</t>
  </si>
  <si>
    <t>декабрь</t>
  </si>
  <si>
    <t>ремонт контейнеров</t>
  </si>
  <si>
    <t>подъезд 3 КНС</t>
  </si>
  <si>
    <t>изготовление и доставка пескопасты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</si>
</sst>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5" fillId="0" borderId="18" xfId="0" applyFont="1" applyBorder="1"/>
    <xf numFmtId="0" fontId="5" fillId="0" borderId="19" xfId="0" applyFont="1" applyBorder="1"/>
    <xf numFmtId="0" fontId="8" fillId="0" borderId="0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4" fontId="10" fillId="0" borderId="1" xfId="0" applyNumberFormat="1" applyFont="1" applyFill="1" applyBorder="1" applyAlignment="1">
      <alignment horizontal="right"/>
    </xf>
    <xf numFmtId="4" fontId="13" fillId="0" borderId="4" xfId="0" applyNumberFormat="1" applyFont="1" applyBorder="1"/>
    <xf numFmtId="4" fontId="12" fillId="0" borderId="11" xfId="0" applyNumberFormat="1" applyFont="1" applyBorder="1"/>
    <xf numFmtId="0" fontId="13" fillId="0" borderId="0" xfId="0" applyFont="1"/>
    <xf numFmtId="0" fontId="14" fillId="0" borderId="0" xfId="0" applyFont="1" applyAlignment="1">
      <alignment horizontal="left" wrapText="1"/>
    </xf>
    <xf numFmtId="0" fontId="13" fillId="0" borderId="14" xfId="0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3" fillId="0" borderId="1" xfId="0" applyFont="1" applyBorder="1" applyAlignment="1"/>
    <xf numFmtId="4" fontId="12" fillId="0" borderId="1" xfId="0" applyNumberFormat="1" applyFont="1" applyBorder="1" applyAlignment="1"/>
    <xf numFmtId="0" fontId="12" fillId="0" borderId="3" xfId="0" applyFont="1" applyBorder="1"/>
    <xf numFmtId="4" fontId="13" fillId="0" borderId="3" xfId="0" applyNumberFormat="1" applyFont="1" applyBorder="1"/>
    <xf numFmtId="4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wrapText="1"/>
    </xf>
    <xf numFmtId="4" fontId="13" fillId="0" borderId="1" xfId="0" applyNumberFormat="1" applyFont="1" applyBorder="1"/>
    <xf numFmtId="0" fontId="8" fillId="0" borderId="20" xfId="0" applyFont="1" applyBorder="1"/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4" fontId="17" fillId="0" borderId="0" xfId="0" applyNumberFormat="1" applyFont="1" applyAlignment="1">
      <alignment horizontal="right" wrapText="1"/>
    </xf>
    <xf numFmtId="4" fontId="17" fillId="0" borderId="0" xfId="0" applyNumberFormat="1" applyFont="1"/>
    <xf numFmtId="0" fontId="12" fillId="0" borderId="0" xfId="0" applyFont="1" applyAlignment="1">
      <alignment horizontal="left" wrapText="1"/>
    </xf>
    <xf numFmtId="4" fontId="12" fillId="0" borderId="17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73</v>
      </c>
      <c r="Q2" s="14" t="s">
        <v>72</v>
      </c>
      <c r="R2" s="14" t="s">
        <v>37</v>
      </c>
      <c r="S2" s="14" t="s">
        <v>74</v>
      </c>
      <c r="T2" s="14" t="s">
        <v>72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70</v>
      </c>
      <c r="AP2" s="16" t="s">
        <v>33</v>
      </c>
    </row>
    <row r="3" spans="1:42" x14ac:dyDescent="0.2">
      <c r="A3" s="11" t="s">
        <v>71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2">
      <c r="A4" s="11" t="s">
        <v>71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35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71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35">
        <f t="shared" si="8"/>
        <v>0</v>
      </c>
      <c r="AP5" s="19">
        <f t="shared" si="9"/>
        <v>0</v>
      </c>
    </row>
    <row r="6" spans="1:42" x14ac:dyDescent="0.2">
      <c r="A6" s="11" t="s">
        <v>71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35">
        <f t="shared" si="8"/>
        <v>0</v>
      </c>
      <c r="AP6" s="19">
        <f t="shared" si="9"/>
        <v>0</v>
      </c>
    </row>
    <row r="7" spans="1:42" x14ac:dyDescent="0.2">
      <c r="A7" s="11" t="s">
        <v>71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35">
        <f t="shared" si="8"/>
        <v>0</v>
      </c>
      <c r="AP7" s="19">
        <f t="shared" si="9"/>
        <v>0</v>
      </c>
    </row>
    <row r="8" spans="1:42" x14ac:dyDescent="0.2">
      <c r="A8" s="11" t="s">
        <v>71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5">
        <f t="shared" si="8"/>
        <v>0</v>
      </c>
      <c r="AP8" s="19">
        <f t="shared" si="9"/>
        <v>0</v>
      </c>
    </row>
    <row r="9" spans="1:42" x14ac:dyDescent="0.2">
      <c r="A9" s="11" t="s">
        <v>71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5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71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5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71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5">
        <f t="shared" si="8"/>
        <v>0</v>
      </c>
      <c r="AP11" s="19">
        <f t="shared" si="9"/>
        <v>0</v>
      </c>
    </row>
    <row r="12" spans="1:42" x14ac:dyDescent="0.2">
      <c r="A12" s="11" t="s">
        <v>71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5">
        <f t="shared" si="8"/>
        <v>0</v>
      </c>
      <c r="AP12" s="19">
        <f t="shared" si="9"/>
        <v>0</v>
      </c>
    </row>
    <row r="13" spans="1:42" x14ac:dyDescent="0.2">
      <c r="A13" s="11" t="s">
        <v>71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5">
        <f t="shared" si="8"/>
        <v>0</v>
      </c>
      <c r="AP13" s="19">
        <f t="shared" si="9"/>
        <v>0</v>
      </c>
    </row>
    <row r="14" spans="1:42" ht="13.5" thickBot="1" x14ac:dyDescent="0.25">
      <c r="A14" s="11" t="s">
        <v>71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35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45">
        <f>SUM(P3:P14)</f>
        <v>61.55</v>
      </c>
      <c r="Q15" s="45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8" t="s">
        <v>11</v>
      </c>
      <c r="C2" s="78"/>
      <c r="D2" s="78"/>
      <c r="E2" s="78"/>
      <c r="F2" s="78"/>
    </row>
    <row r="3" spans="2:9" ht="26.25" customHeight="1" x14ac:dyDescent="0.35">
      <c r="B3" s="77" t="s">
        <v>82</v>
      </c>
      <c r="C3" s="77"/>
      <c r="D3" s="77"/>
      <c r="E3" s="77"/>
      <c r="F3" s="77"/>
      <c r="G3" s="1"/>
      <c r="H3" s="1"/>
      <c r="I3" s="1"/>
    </row>
    <row r="4" spans="2:9" ht="30" customHeight="1" thickBot="1" x14ac:dyDescent="0.25">
      <c r="B4" s="77"/>
      <c r="C4" s="77"/>
      <c r="D4" s="77"/>
      <c r="E4" s="77"/>
      <c r="F4" s="77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75</v>
      </c>
      <c r="F5" s="5" t="s">
        <v>76</v>
      </c>
    </row>
    <row r="6" spans="2:9" x14ac:dyDescent="0.2">
      <c r="B6" s="37" t="s">
        <v>1</v>
      </c>
      <c r="C6" s="38">
        <f>'отчет тек. ремонт'!B13</f>
        <v>7367.87</v>
      </c>
      <c r="D6" s="38">
        <f>'отчет тек. ремонт'!C13</f>
        <v>3640.2799999999997</v>
      </c>
      <c r="E6" s="38">
        <f>'отчет тек. ремонт'!E13</f>
        <v>4653.3300000000008</v>
      </c>
      <c r="F6" s="46">
        <f>'отчет тек. ремонт'!G15</f>
        <v>77969.775800000003</v>
      </c>
    </row>
    <row r="7" spans="2:9" x14ac:dyDescent="0.2">
      <c r="B7" s="39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7" t="e">
        <f>#REF!</f>
        <v>#REF!</v>
      </c>
    </row>
    <row r="8" spans="2:9" ht="25.5" x14ac:dyDescent="0.2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25.5" x14ac:dyDescent="0.2">
      <c r="B9" s="40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1">
        <v>0</v>
      </c>
    </row>
    <row r="10" spans="2:9" x14ac:dyDescent="0.2">
      <c r="B10" s="40" t="s">
        <v>4</v>
      </c>
      <c r="C10" s="2">
        <v>0</v>
      </c>
      <c r="D10" s="2">
        <v>0</v>
      </c>
      <c r="E10" s="2">
        <v>0</v>
      </c>
      <c r="F10" s="41">
        <v>0</v>
      </c>
    </row>
    <row r="11" spans="2:9" x14ac:dyDescent="0.2">
      <c r="B11" s="40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1">
        <v>0</v>
      </c>
    </row>
    <row r="12" spans="2:9" ht="25.5" x14ac:dyDescent="0.2">
      <c r="B12" s="40" t="s">
        <v>6</v>
      </c>
      <c r="C12" s="2">
        <v>0</v>
      </c>
      <c r="D12" s="2">
        <v>0</v>
      </c>
      <c r="E12" s="2">
        <v>0</v>
      </c>
      <c r="F12" s="41">
        <v>0</v>
      </c>
    </row>
    <row r="13" spans="2:9" ht="25.5" x14ac:dyDescent="0.2">
      <c r="B13" s="40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1">
        <f>D13</f>
        <v>560.71</v>
      </c>
    </row>
    <row r="14" spans="2:9" ht="26.25" thickBot="1" x14ac:dyDescent="0.25">
      <c r="B14" s="42" t="s">
        <v>8</v>
      </c>
      <c r="C14" s="43">
        <f>'выборка 15'!AG15</f>
        <v>8071.2799999999988</v>
      </c>
      <c r="D14" s="43">
        <f>'выборка 15'!AH15</f>
        <v>3841.02</v>
      </c>
      <c r="E14" s="43">
        <v>403.66</v>
      </c>
      <c r="F14" s="44">
        <v>0</v>
      </c>
    </row>
    <row r="16" spans="2:9" ht="19.5" customHeight="1" x14ac:dyDescent="0.2">
      <c r="B16" s="79" t="s">
        <v>78</v>
      </c>
      <c r="C16" s="79"/>
      <c r="D16" s="79"/>
      <c r="E16" s="79"/>
      <c r="F16" s="79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0" t="s">
        <v>81</v>
      </c>
      <c r="B2" s="80"/>
      <c r="C2" s="80"/>
      <c r="D2" s="80"/>
      <c r="E2" s="80"/>
      <c r="F2" s="80"/>
      <c r="G2" s="80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81" t="s">
        <v>77</v>
      </c>
      <c r="B4" s="81"/>
      <c r="C4" s="81"/>
      <c r="D4" s="81"/>
      <c r="E4" s="81"/>
      <c r="F4" s="81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82">
        <f>'расход по дому ТР 15'!I12</f>
        <v>54.604199999999999</v>
      </c>
      <c r="E7" s="3">
        <v>4206.7700000000004</v>
      </c>
      <c r="F7" s="3">
        <v>0</v>
      </c>
      <c r="G7" s="82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83"/>
      <c r="E8" s="2">
        <v>0</v>
      </c>
      <c r="F8" s="2">
        <v>0</v>
      </c>
      <c r="G8" s="83"/>
    </row>
    <row r="9" spans="1:7" x14ac:dyDescent="0.2">
      <c r="A9" s="6" t="s">
        <v>63</v>
      </c>
      <c r="B9" s="2">
        <v>0</v>
      </c>
      <c r="C9" s="2">
        <v>0</v>
      </c>
      <c r="D9" s="83"/>
      <c r="E9" s="2">
        <v>0</v>
      </c>
      <c r="F9" s="2">
        <v>0</v>
      </c>
      <c r="G9" s="83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83"/>
      <c r="E10" s="2">
        <f>B10-C10</f>
        <v>446.56</v>
      </c>
      <c r="F10" s="2">
        <v>0</v>
      </c>
      <c r="G10" s="83"/>
    </row>
    <row r="11" spans="1:7" x14ac:dyDescent="0.2">
      <c r="A11" s="6" t="s">
        <v>65</v>
      </c>
      <c r="B11" s="2">
        <v>0</v>
      </c>
      <c r="C11" s="2">
        <v>0</v>
      </c>
      <c r="D11" s="83"/>
      <c r="E11" s="2">
        <v>0</v>
      </c>
      <c r="F11" s="2">
        <v>0</v>
      </c>
      <c r="G11" s="83"/>
    </row>
    <row r="12" spans="1:7" ht="13.5" thickBot="1" x14ac:dyDescent="0.25">
      <c r="A12" s="30" t="s">
        <v>66</v>
      </c>
      <c r="B12" s="2">
        <v>0</v>
      </c>
      <c r="C12" s="2">
        <v>0</v>
      </c>
      <c r="D12" s="84"/>
      <c r="E12" s="2">
        <v>0</v>
      </c>
      <c r="F12" s="2">
        <v>0</v>
      </c>
      <c r="G12" s="84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6">
        <f>G7</f>
        <v>3585.6757999999995</v>
      </c>
    </row>
    <row r="15" spans="1:7" ht="15.75" x14ac:dyDescent="0.25">
      <c r="A15" s="81" t="s">
        <v>79</v>
      </c>
      <c r="B15" s="81"/>
      <c r="C15" s="81"/>
      <c r="D15" s="81"/>
      <c r="E15" s="81"/>
      <c r="F15" s="81"/>
      <c r="G15" s="34">
        <f>G4+C13-D13</f>
        <v>77969.775800000003</v>
      </c>
    </row>
    <row r="17" spans="1:5" x14ac:dyDescent="0.2">
      <c r="A17" s="79" t="s">
        <v>78</v>
      </c>
      <c r="B17" s="79"/>
      <c r="C17" s="79"/>
      <c r="D17" s="79"/>
      <c r="E17" s="7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1" t="s">
        <v>80</v>
      </c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">
      <c r="A2" s="92" t="s">
        <v>12</v>
      </c>
      <c r="B2" s="94" t="s">
        <v>13</v>
      </c>
      <c r="C2" s="94" t="s">
        <v>14</v>
      </c>
      <c r="D2" s="94" t="s">
        <v>15</v>
      </c>
      <c r="E2" s="94" t="s">
        <v>16</v>
      </c>
      <c r="F2" s="94" t="s">
        <v>17</v>
      </c>
      <c r="G2" s="94" t="s">
        <v>18</v>
      </c>
      <c r="H2" s="94" t="s">
        <v>19</v>
      </c>
      <c r="I2" s="94" t="s">
        <v>20</v>
      </c>
    </row>
    <row r="3" spans="1:9" ht="29.25" customHeight="1" thickBot="1" x14ac:dyDescent="0.25">
      <c r="A3" s="93"/>
      <c r="B3" s="95"/>
      <c r="C3" s="95"/>
      <c r="D3" s="95"/>
      <c r="E3" s="95"/>
      <c r="F3" s="95"/>
      <c r="G3" s="95"/>
      <c r="H3" s="95"/>
      <c r="I3" s="95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5" t="s">
        <v>21</v>
      </c>
      <c r="B11" s="86"/>
      <c r="C11" s="86"/>
      <c r="D11" s="86"/>
      <c r="E11" s="86"/>
      <c r="F11" s="86"/>
      <c r="G11" s="86"/>
      <c r="H11" s="87"/>
      <c r="I11" s="23">
        <f>'выборка 15'!M15+'выборка 15'!N15</f>
        <v>54.604199999999999</v>
      </c>
    </row>
    <row r="12" spans="1:9" ht="15.75" thickBot="1" x14ac:dyDescent="0.3">
      <c r="A12" s="88" t="s">
        <v>22</v>
      </c>
      <c r="B12" s="89"/>
      <c r="C12" s="89"/>
      <c r="D12" s="89"/>
      <c r="E12" s="89"/>
      <c r="F12" s="89"/>
      <c r="G12" s="89"/>
      <c r="H12" s="90"/>
      <c r="I12" s="24">
        <f>SUM(I4:I11)</f>
        <v>54.604199999999999</v>
      </c>
    </row>
    <row r="15" spans="1:9" x14ac:dyDescent="0.2">
      <c r="A15" s="79" t="s">
        <v>78</v>
      </c>
      <c r="B15" s="79"/>
      <c r="C15" s="79"/>
      <c r="D15" s="79"/>
      <c r="E15" s="79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B29" sqref="B29"/>
    </sheetView>
  </sheetViews>
  <sheetFormatPr defaultRowHeight="12.75" x14ac:dyDescent="0.2"/>
  <cols>
    <col min="1" max="1" width="31" customWidth="1"/>
    <col min="2" max="2" width="26.140625" customWidth="1"/>
    <col min="3" max="3" width="31" customWidth="1"/>
    <col min="4" max="4" width="23.140625" customWidth="1"/>
  </cols>
  <sheetData>
    <row r="2" spans="1:4" ht="82.5" customHeight="1" x14ac:dyDescent="0.2">
      <c r="A2" s="96" t="s">
        <v>136</v>
      </c>
      <c r="B2" s="96"/>
      <c r="C2" s="96"/>
      <c r="D2" s="96"/>
    </row>
    <row r="3" spans="1:4" ht="22.5" x14ac:dyDescent="0.3">
      <c r="A3" s="59"/>
      <c r="B3" s="59"/>
      <c r="C3" s="59"/>
      <c r="D3" s="59"/>
    </row>
    <row r="4" spans="1:4" ht="13.5" thickBot="1" x14ac:dyDescent="0.25">
      <c r="A4" s="58"/>
      <c r="B4" s="58"/>
      <c r="C4" s="58"/>
      <c r="D4" s="58"/>
    </row>
    <row r="5" spans="1:4" ht="31.5" x14ac:dyDescent="0.2">
      <c r="A5" s="60"/>
      <c r="B5" s="61" t="s">
        <v>56</v>
      </c>
      <c r="C5" s="61" t="s">
        <v>57</v>
      </c>
      <c r="D5" s="61" t="s">
        <v>58</v>
      </c>
    </row>
    <row r="6" spans="1:4" ht="16.5" customHeight="1" x14ac:dyDescent="0.25">
      <c r="A6" s="62" t="s">
        <v>94</v>
      </c>
      <c r="B6" s="63"/>
      <c r="C6" s="64">
        <v>234302.6728400001</v>
      </c>
      <c r="D6" s="63"/>
    </row>
    <row r="7" spans="1:4" ht="23.25" customHeight="1" x14ac:dyDescent="0.2">
      <c r="A7" s="65" t="s">
        <v>83</v>
      </c>
      <c r="B7" s="66">
        <v>331891.91999999993</v>
      </c>
      <c r="C7" s="66">
        <v>325862.74</v>
      </c>
      <c r="D7" s="67">
        <v>149044.44953999997</v>
      </c>
    </row>
    <row r="8" spans="1:4" ht="25.5" x14ac:dyDescent="0.2">
      <c r="A8" s="68" t="s">
        <v>68</v>
      </c>
      <c r="B8" s="69">
        <v>0</v>
      </c>
      <c r="C8" s="69"/>
      <c r="D8" s="69">
        <v>60897.600000000013</v>
      </c>
    </row>
    <row r="9" spans="1:4" ht="30.75" customHeight="1" thickBot="1" x14ac:dyDescent="0.25">
      <c r="A9" s="68" t="s">
        <v>69</v>
      </c>
      <c r="B9" s="69">
        <v>0</v>
      </c>
      <c r="C9" s="69"/>
      <c r="D9" s="67">
        <v>21923.136000000002</v>
      </c>
    </row>
    <row r="10" spans="1:4" ht="15" thickBot="1" x14ac:dyDescent="0.25">
      <c r="A10" s="70" t="s">
        <v>84</v>
      </c>
      <c r="B10" s="57">
        <v>331891.91999999993</v>
      </c>
      <c r="C10" s="57">
        <v>560165.41284000012</v>
      </c>
      <c r="D10" s="76">
        <v>231865.18553999998</v>
      </c>
    </row>
    <row r="11" spans="1:4" x14ac:dyDescent="0.2">
      <c r="A11" s="58"/>
      <c r="B11" s="58"/>
      <c r="C11" s="58"/>
      <c r="D11" s="58"/>
    </row>
    <row r="12" spans="1:4" ht="15.75" hidden="1" x14ac:dyDescent="0.25">
      <c r="A12" s="97" t="s">
        <v>85</v>
      </c>
      <c r="B12" s="97"/>
      <c r="C12" s="97"/>
      <c r="D12" s="71">
        <v>175145.90885999997</v>
      </c>
    </row>
    <row r="13" spans="1:4" ht="13.5" x14ac:dyDescent="0.25">
      <c r="A13" s="98" t="s">
        <v>137</v>
      </c>
      <c r="B13" s="98"/>
      <c r="C13" s="98"/>
      <c r="D13" s="74">
        <v>328300.22730000014</v>
      </c>
    </row>
    <row r="14" spans="1:4" x14ac:dyDescent="0.2">
      <c r="A14" s="58"/>
      <c r="B14" s="58"/>
      <c r="C14" s="58"/>
      <c r="D14" s="58"/>
    </row>
    <row r="15" spans="1:4" ht="15.75" x14ac:dyDescent="0.25">
      <c r="A15" s="72"/>
      <c r="B15" s="72"/>
      <c r="C15" s="72"/>
      <c r="D15" s="75"/>
    </row>
    <row r="16" spans="1:4" ht="13.5" x14ac:dyDescent="0.25">
      <c r="A16" s="98" t="s">
        <v>138</v>
      </c>
      <c r="B16" s="98"/>
      <c r="C16" s="98"/>
      <c r="D16" s="73">
        <v>20799.97</v>
      </c>
    </row>
    <row r="17" spans="1:4" ht="15.75" x14ac:dyDescent="0.25">
      <c r="A17" s="72"/>
      <c r="B17" s="72"/>
      <c r="C17" s="72"/>
      <c r="D17" s="72"/>
    </row>
    <row r="18" spans="1:4" ht="12.75" customHeight="1" x14ac:dyDescent="0.25">
      <c r="A18" s="99" t="s">
        <v>86</v>
      </c>
      <c r="B18" s="99"/>
      <c r="C18" s="99"/>
      <c r="D18" s="51"/>
    </row>
    <row r="19" spans="1:4" x14ac:dyDescent="0.2">
      <c r="A19" s="58"/>
      <c r="B19" s="58"/>
      <c r="C19" s="58"/>
      <c r="D19" s="58"/>
    </row>
    <row r="20" spans="1:4" x14ac:dyDescent="0.2">
      <c r="A20" s="58"/>
      <c r="B20" s="58"/>
      <c r="C20" s="58"/>
      <c r="D20" s="58"/>
    </row>
  </sheetData>
  <mergeCells count="5">
    <mergeCell ref="A2:D2"/>
    <mergeCell ref="A12:C12"/>
    <mergeCell ref="A13:C13"/>
    <mergeCell ref="A16:C16"/>
    <mergeCell ref="A18:C1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0" workbookViewId="0">
      <selection activeCell="F40" sqref="F40:F41"/>
    </sheetView>
  </sheetViews>
  <sheetFormatPr defaultRowHeight="12.75" x14ac:dyDescent="0.2"/>
  <cols>
    <col min="1" max="1" width="4.5703125" customWidth="1"/>
    <col min="3" max="3" width="10.28515625" customWidth="1"/>
    <col min="4" max="4" width="20.42578125" customWidth="1"/>
    <col min="5" max="5" width="47.28515625" customWidth="1"/>
    <col min="6" max="6" width="13.5703125" customWidth="1"/>
    <col min="7" max="7" width="0" hidden="1" customWidth="1"/>
    <col min="8" max="8" width="2.5703125" hidden="1" customWidth="1"/>
  </cols>
  <sheetData>
    <row r="1" spans="1:8" ht="90.75" customHeight="1" thickBot="1" x14ac:dyDescent="0.25">
      <c r="A1" s="106" t="s">
        <v>139</v>
      </c>
      <c r="B1" s="106"/>
      <c r="C1" s="106"/>
      <c r="D1" s="106"/>
      <c r="E1" s="106"/>
      <c r="F1" s="106"/>
      <c r="G1" s="106"/>
      <c r="H1" s="106"/>
    </row>
    <row r="2" spans="1:8" ht="15.75" x14ac:dyDescent="0.25">
      <c r="A2" s="107" t="s">
        <v>12</v>
      </c>
      <c r="B2" s="109" t="s">
        <v>127</v>
      </c>
      <c r="C2" s="109" t="s">
        <v>128</v>
      </c>
      <c r="D2" s="109" t="s">
        <v>129</v>
      </c>
      <c r="E2" s="109" t="s">
        <v>130</v>
      </c>
      <c r="F2" s="109" t="s">
        <v>131</v>
      </c>
      <c r="G2" s="111" t="s">
        <v>87</v>
      </c>
      <c r="H2" s="112"/>
    </row>
    <row r="3" spans="1:8" ht="16.5" thickBot="1" x14ac:dyDescent="0.3">
      <c r="A3" s="108"/>
      <c r="B3" s="110"/>
      <c r="C3" s="110"/>
      <c r="D3" s="110"/>
      <c r="E3" s="110"/>
      <c r="F3" s="110"/>
      <c r="G3" s="49" t="s">
        <v>88</v>
      </c>
      <c r="H3" s="50" t="s">
        <v>89</v>
      </c>
    </row>
    <row r="4" spans="1:8" x14ac:dyDescent="0.2">
      <c r="A4" s="52">
        <v>1</v>
      </c>
      <c r="B4" s="52">
        <v>2020</v>
      </c>
      <c r="C4" s="52" t="s">
        <v>90</v>
      </c>
      <c r="D4" s="53" t="s">
        <v>91</v>
      </c>
      <c r="E4" s="54" t="s">
        <v>95</v>
      </c>
      <c r="F4" s="55">
        <v>2096</v>
      </c>
      <c r="G4" s="7"/>
      <c r="H4" s="7"/>
    </row>
    <row r="5" spans="1:8" x14ac:dyDescent="0.2">
      <c r="A5" s="52">
        <v>2</v>
      </c>
      <c r="B5" s="52">
        <v>2020</v>
      </c>
      <c r="C5" s="52" t="s">
        <v>90</v>
      </c>
      <c r="D5" s="53" t="s">
        <v>96</v>
      </c>
      <c r="E5" s="54" t="s">
        <v>92</v>
      </c>
      <c r="F5" s="55">
        <v>1548</v>
      </c>
      <c r="G5" s="7"/>
      <c r="H5" s="7"/>
    </row>
    <row r="6" spans="1:8" ht="15" customHeight="1" x14ac:dyDescent="0.2">
      <c r="A6" s="52">
        <v>3</v>
      </c>
      <c r="B6" s="52">
        <v>2020</v>
      </c>
      <c r="C6" s="52" t="s">
        <v>90</v>
      </c>
      <c r="D6" s="53"/>
      <c r="E6" s="54" t="s">
        <v>100</v>
      </c>
      <c r="F6" s="55">
        <v>18000</v>
      </c>
      <c r="G6" s="7"/>
      <c r="H6" s="7"/>
    </row>
    <row r="7" spans="1:8" x14ac:dyDescent="0.2">
      <c r="A7" s="52">
        <v>4</v>
      </c>
      <c r="B7" s="52">
        <v>2020</v>
      </c>
      <c r="C7" s="52" t="s">
        <v>93</v>
      </c>
      <c r="D7" s="53" t="s">
        <v>97</v>
      </c>
      <c r="E7" s="54" t="s">
        <v>98</v>
      </c>
      <c r="F7" s="55">
        <v>1266</v>
      </c>
      <c r="G7" s="7"/>
      <c r="H7" s="7"/>
    </row>
    <row r="8" spans="1:8" x14ac:dyDescent="0.2">
      <c r="A8" s="52">
        <v>5</v>
      </c>
      <c r="B8" s="52">
        <v>2020</v>
      </c>
      <c r="C8" s="52" t="s">
        <v>93</v>
      </c>
      <c r="D8" s="53"/>
      <c r="E8" s="54" t="s">
        <v>99</v>
      </c>
      <c r="F8" s="55">
        <v>163.33000000000001</v>
      </c>
      <c r="G8" s="7"/>
      <c r="H8" s="7"/>
    </row>
    <row r="9" spans="1:8" x14ac:dyDescent="0.2">
      <c r="A9" s="52">
        <v>6</v>
      </c>
      <c r="B9" s="52">
        <v>2020</v>
      </c>
      <c r="C9" s="52" t="s">
        <v>101</v>
      </c>
      <c r="D9" s="53" t="s">
        <v>102</v>
      </c>
      <c r="E9" s="54" t="s">
        <v>103</v>
      </c>
      <c r="F9" s="55">
        <v>223</v>
      </c>
      <c r="G9" s="7"/>
      <c r="H9" s="7"/>
    </row>
    <row r="10" spans="1:8" x14ac:dyDescent="0.2">
      <c r="A10" s="52">
        <v>7</v>
      </c>
      <c r="B10" s="52">
        <v>2020</v>
      </c>
      <c r="C10" s="52" t="s">
        <v>101</v>
      </c>
      <c r="D10" s="53" t="s">
        <v>104</v>
      </c>
      <c r="E10" s="54" t="s">
        <v>92</v>
      </c>
      <c r="F10" s="55">
        <v>2554</v>
      </c>
      <c r="G10" s="7"/>
      <c r="H10" s="7"/>
    </row>
    <row r="11" spans="1:8" x14ac:dyDescent="0.2">
      <c r="A11" s="52">
        <v>8</v>
      </c>
      <c r="B11" s="52">
        <v>2020</v>
      </c>
      <c r="C11" s="52" t="s">
        <v>101</v>
      </c>
      <c r="D11" s="53" t="s">
        <v>104</v>
      </c>
      <c r="E11" s="54" t="s">
        <v>92</v>
      </c>
      <c r="F11" s="55">
        <v>3411</v>
      </c>
      <c r="G11" s="7"/>
      <c r="H11" s="7"/>
    </row>
    <row r="12" spans="1:8" x14ac:dyDescent="0.2">
      <c r="A12" s="52">
        <v>9</v>
      </c>
      <c r="B12" s="52">
        <v>2020</v>
      </c>
      <c r="C12" s="52" t="s">
        <v>101</v>
      </c>
      <c r="D12" s="53" t="s">
        <v>105</v>
      </c>
      <c r="E12" s="54" t="s">
        <v>106</v>
      </c>
      <c r="F12" s="55">
        <v>5369</v>
      </c>
      <c r="G12" s="7"/>
      <c r="H12" s="7"/>
    </row>
    <row r="13" spans="1:8" x14ac:dyDescent="0.2">
      <c r="A13" s="52">
        <v>10</v>
      </c>
      <c r="B13" s="52">
        <v>2020</v>
      </c>
      <c r="C13" s="52" t="s">
        <v>101</v>
      </c>
      <c r="D13" s="53" t="s">
        <v>107</v>
      </c>
      <c r="E13" s="54" t="s">
        <v>108</v>
      </c>
      <c r="F13" s="55">
        <v>2188</v>
      </c>
      <c r="G13" s="7"/>
      <c r="H13" s="7"/>
    </row>
    <row r="14" spans="1:8" x14ac:dyDescent="0.2">
      <c r="A14" s="52">
        <v>11</v>
      </c>
      <c r="B14" s="52">
        <v>2020</v>
      </c>
      <c r="C14" s="52" t="s">
        <v>109</v>
      </c>
      <c r="D14" s="53" t="s">
        <v>104</v>
      </c>
      <c r="E14" s="54" t="s">
        <v>110</v>
      </c>
      <c r="F14" s="55">
        <v>2622</v>
      </c>
      <c r="G14" s="7"/>
      <c r="H14" s="7"/>
    </row>
    <row r="15" spans="1:8" x14ac:dyDescent="0.2">
      <c r="A15" s="52">
        <v>12</v>
      </c>
      <c r="B15" s="52">
        <v>2020</v>
      </c>
      <c r="C15" s="52" t="s">
        <v>111</v>
      </c>
      <c r="D15" s="53" t="s">
        <v>91</v>
      </c>
      <c r="E15" s="54" t="s">
        <v>112</v>
      </c>
      <c r="F15" s="55">
        <v>1113</v>
      </c>
      <c r="G15" s="7"/>
      <c r="H15" s="7"/>
    </row>
    <row r="16" spans="1:8" x14ac:dyDescent="0.2">
      <c r="A16" s="52">
        <v>13</v>
      </c>
      <c r="B16" s="52">
        <v>2020</v>
      </c>
      <c r="C16" s="52" t="s">
        <v>113</v>
      </c>
      <c r="D16" s="53"/>
      <c r="E16" s="54" t="s">
        <v>114</v>
      </c>
      <c r="F16" s="55">
        <v>4200</v>
      </c>
      <c r="G16" s="7"/>
      <c r="H16" s="7"/>
    </row>
    <row r="17" spans="1:8" x14ac:dyDescent="0.2">
      <c r="A17" s="52">
        <v>14</v>
      </c>
      <c r="B17" s="52">
        <v>2020</v>
      </c>
      <c r="C17" s="52" t="s">
        <v>113</v>
      </c>
      <c r="D17" s="53" t="s">
        <v>115</v>
      </c>
      <c r="E17" s="54" t="s">
        <v>116</v>
      </c>
      <c r="F17" s="55">
        <v>24801</v>
      </c>
      <c r="G17" s="7"/>
      <c r="H17" s="7"/>
    </row>
    <row r="18" spans="1:8" x14ac:dyDescent="0.2">
      <c r="A18" s="52">
        <v>15</v>
      </c>
      <c r="B18" s="52">
        <v>2020</v>
      </c>
      <c r="C18" s="52" t="s">
        <v>117</v>
      </c>
      <c r="D18" s="53" t="s">
        <v>105</v>
      </c>
      <c r="E18" s="54" t="s">
        <v>118</v>
      </c>
      <c r="F18" s="55">
        <v>689</v>
      </c>
      <c r="G18" s="7"/>
      <c r="H18" s="7"/>
    </row>
    <row r="19" spans="1:8" x14ac:dyDescent="0.2">
      <c r="A19" s="52">
        <v>16</v>
      </c>
      <c r="B19" s="52">
        <v>2020</v>
      </c>
      <c r="C19" s="52" t="s">
        <v>117</v>
      </c>
      <c r="D19" s="53" t="s">
        <v>104</v>
      </c>
      <c r="E19" s="54" t="s">
        <v>119</v>
      </c>
      <c r="F19" s="55">
        <v>1668</v>
      </c>
      <c r="G19" s="7"/>
      <c r="H19" s="7"/>
    </row>
    <row r="20" spans="1:8" x14ac:dyDescent="0.2">
      <c r="A20" s="52">
        <v>17</v>
      </c>
      <c r="B20" s="52">
        <v>2020</v>
      </c>
      <c r="C20" s="52" t="s">
        <v>117</v>
      </c>
      <c r="D20" s="53" t="s">
        <v>105</v>
      </c>
      <c r="E20" s="54" t="s">
        <v>120</v>
      </c>
      <c r="F20" s="55">
        <v>10733</v>
      </c>
      <c r="G20" s="7"/>
      <c r="H20" s="7"/>
    </row>
    <row r="21" spans="1:8" x14ac:dyDescent="0.2">
      <c r="A21" s="52">
        <v>18</v>
      </c>
      <c r="B21" s="52">
        <v>2020</v>
      </c>
      <c r="C21" s="52" t="s">
        <v>117</v>
      </c>
      <c r="D21" s="53"/>
      <c r="E21" s="54" t="s">
        <v>121</v>
      </c>
      <c r="F21" s="55">
        <v>20499.669999999998</v>
      </c>
      <c r="G21" s="7"/>
      <c r="H21" s="7"/>
    </row>
    <row r="22" spans="1:8" x14ac:dyDescent="0.2">
      <c r="A22" s="52">
        <v>19</v>
      </c>
      <c r="B22" s="52">
        <v>2020</v>
      </c>
      <c r="C22" s="52" t="s">
        <v>117</v>
      </c>
      <c r="D22" s="53"/>
      <c r="E22" s="54" t="s">
        <v>122</v>
      </c>
      <c r="F22" s="55">
        <v>500</v>
      </c>
      <c r="G22" s="7"/>
      <c r="H22" s="7"/>
    </row>
    <row r="23" spans="1:8" x14ac:dyDescent="0.2">
      <c r="A23" s="52">
        <v>20</v>
      </c>
      <c r="B23" s="52">
        <v>2020</v>
      </c>
      <c r="C23" s="52" t="s">
        <v>117</v>
      </c>
      <c r="D23" s="53"/>
      <c r="E23" s="54" t="s">
        <v>123</v>
      </c>
      <c r="F23" s="55">
        <v>2150</v>
      </c>
      <c r="G23" s="7"/>
      <c r="H23" s="7"/>
    </row>
    <row r="24" spans="1:8" x14ac:dyDescent="0.2">
      <c r="A24" s="52">
        <v>21</v>
      </c>
      <c r="B24" s="52">
        <v>2020</v>
      </c>
      <c r="C24" s="52" t="s">
        <v>124</v>
      </c>
      <c r="D24" s="53" t="s">
        <v>105</v>
      </c>
      <c r="E24" s="54" t="s">
        <v>125</v>
      </c>
      <c r="F24" s="55">
        <v>1754</v>
      </c>
      <c r="G24" s="7"/>
      <c r="H24" s="7"/>
    </row>
    <row r="25" spans="1:8" x14ac:dyDescent="0.2">
      <c r="A25" s="52">
        <v>22</v>
      </c>
      <c r="B25" s="52">
        <v>2020</v>
      </c>
      <c r="C25" s="52" t="s">
        <v>124</v>
      </c>
      <c r="D25" s="53" t="s">
        <v>107</v>
      </c>
      <c r="E25" s="54" t="s">
        <v>108</v>
      </c>
      <c r="F25" s="55">
        <v>2242</v>
      </c>
      <c r="G25" s="7"/>
      <c r="H25" s="7"/>
    </row>
    <row r="26" spans="1:8" x14ac:dyDescent="0.2">
      <c r="A26" s="52">
        <v>23</v>
      </c>
      <c r="B26" s="52">
        <v>2020</v>
      </c>
      <c r="C26" s="52" t="s">
        <v>124</v>
      </c>
      <c r="D26" s="53" t="s">
        <v>126</v>
      </c>
      <c r="E26" s="54" t="s">
        <v>123</v>
      </c>
      <c r="F26" s="55">
        <v>1445</v>
      </c>
      <c r="G26" s="7"/>
      <c r="H26" s="7"/>
    </row>
    <row r="27" spans="1:8" x14ac:dyDescent="0.2">
      <c r="A27" s="52">
        <v>24</v>
      </c>
      <c r="B27" s="52">
        <v>2020</v>
      </c>
      <c r="C27" s="52" t="s">
        <v>132</v>
      </c>
      <c r="D27" s="53"/>
      <c r="E27" s="54" t="s">
        <v>133</v>
      </c>
      <c r="F27" s="55">
        <v>1006</v>
      </c>
      <c r="G27" s="7"/>
      <c r="H27" s="7"/>
    </row>
    <row r="28" spans="1:8" x14ac:dyDescent="0.2">
      <c r="A28" s="52">
        <v>25</v>
      </c>
      <c r="B28" s="52">
        <v>2020</v>
      </c>
      <c r="C28" s="52" t="s">
        <v>132</v>
      </c>
      <c r="D28" s="53"/>
      <c r="E28" s="54" t="s">
        <v>134</v>
      </c>
      <c r="F28" s="55">
        <v>4383</v>
      </c>
      <c r="G28" s="7"/>
      <c r="H28" s="7"/>
    </row>
    <row r="29" spans="1:8" x14ac:dyDescent="0.2">
      <c r="A29" s="52">
        <v>26</v>
      </c>
      <c r="B29" s="52">
        <v>202</v>
      </c>
      <c r="C29" s="52" t="s">
        <v>132</v>
      </c>
      <c r="D29" s="53"/>
      <c r="E29" s="54" t="s">
        <v>135</v>
      </c>
      <c r="F29" s="55">
        <v>2199</v>
      </c>
      <c r="G29" s="7"/>
      <c r="H29" s="7"/>
    </row>
    <row r="30" spans="1:8" x14ac:dyDescent="0.2">
      <c r="A30" s="52">
        <v>27</v>
      </c>
      <c r="B30" s="52">
        <v>2020</v>
      </c>
      <c r="C30" s="52" t="s">
        <v>132</v>
      </c>
      <c r="D30" s="53" t="s">
        <v>107</v>
      </c>
      <c r="E30" s="54" t="s">
        <v>108</v>
      </c>
      <c r="F30" s="55">
        <v>2219</v>
      </c>
      <c r="G30" s="7"/>
      <c r="H30" s="7"/>
    </row>
    <row r="31" spans="1:8" x14ac:dyDescent="0.2">
      <c r="A31" s="52">
        <v>28</v>
      </c>
      <c r="B31" s="52">
        <v>2020</v>
      </c>
      <c r="C31" s="52" t="s">
        <v>140</v>
      </c>
      <c r="D31" s="53" t="s">
        <v>91</v>
      </c>
      <c r="E31" s="54" t="s">
        <v>141</v>
      </c>
      <c r="F31" s="55">
        <v>3306.67</v>
      </c>
      <c r="G31" s="7"/>
      <c r="H31" s="7"/>
    </row>
    <row r="32" spans="1:8" x14ac:dyDescent="0.2">
      <c r="A32" s="52">
        <v>29</v>
      </c>
      <c r="B32" s="52">
        <v>2020</v>
      </c>
      <c r="C32" s="52" t="s">
        <v>140</v>
      </c>
      <c r="D32" s="53" t="s">
        <v>142</v>
      </c>
      <c r="E32" s="54" t="s">
        <v>92</v>
      </c>
      <c r="F32" s="55">
        <v>4920</v>
      </c>
      <c r="G32" s="7"/>
      <c r="H32" s="7"/>
    </row>
    <row r="33" spans="1:8" x14ac:dyDescent="0.2">
      <c r="A33" s="52">
        <v>30</v>
      </c>
      <c r="B33" s="52">
        <v>2020</v>
      </c>
      <c r="C33" s="52" t="s">
        <v>140</v>
      </c>
      <c r="D33" s="53" t="s">
        <v>91</v>
      </c>
      <c r="E33" s="54" t="s">
        <v>143</v>
      </c>
      <c r="F33" s="55">
        <v>2021</v>
      </c>
      <c r="G33" s="7"/>
      <c r="H33" s="7"/>
    </row>
    <row r="34" spans="1:8" x14ac:dyDescent="0.2">
      <c r="A34" s="52">
        <v>31</v>
      </c>
      <c r="B34" s="52">
        <v>2020</v>
      </c>
      <c r="C34" s="52" t="s">
        <v>140</v>
      </c>
      <c r="D34" s="53" t="s">
        <v>91</v>
      </c>
      <c r="E34" s="54" t="s">
        <v>143</v>
      </c>
      <c r="F34" s="55">
        <v>1750</v>
      </c>
      <c r="G34" s="7"/>
      <c r="H34" s="7"/>
    </row>
    <row r="35" spans="1:8" ht="13.5" thickBot="1" x14ac:dyDescent="0.25">
      <c r="A35" s="100" t="s">
        <v>21</v>
      </c>
      <c r="B35" s="101"/>
      <c r="C35" s="101"/>
      <c r="D35" s="101"/>
      <c r="E35" s="101"/>
      <c r="F35" s="56">
        <v>16004.779539999998</v>
      </c>
      <c r="G35" s="7"/>
      <c r="H35" s="7"/>
    </row>
    <row r="36" spans="1:8" ht="15" thickBot="1" x14ac:dyDescent="0.25">
      <c r="A36" s="102" t="s">
        <v>22</v>
      </c>
      <c r="B36" s="103"/>
      <c r="C36" s="103"/>
      <c r="D36" s="103"/>
      <c r="E36" s="103"/>
      <c r="F36" s="57">
        <v>149044.44953999997</v>
      </c>
      <c r="G36" s="104"/>
      <c r="H36" s="105"/>
    </row>
    <row r="37" spans="1:8" x14ac:dyDescent="0.2">
      <c r="A37" s="58"/>
      <c r="B37" s="58"/>
      <c r="C37" s="58"/>
      <c r="D37" s="58"/>
      <c r="E37" s="58"/>
      <c r="F37" s="58"/>
    </row>
    <row r="39" spans="1:8" ht="12.75" customHeight="1" x14ac:dyDescent="0.25">
      <c r="A39" s="99" t="s">
        <v>86</v>
      </c>
      <c r="B39" s="99"/>
      <c r="C39" s="99"/>
      <c r="D39" s="99"/>
      <c r="E39" s="99"/>
    </row>
  </sheetData>
  <mergeCells count="12">
    <mergeCell ref="A39:E39"/>
    <mergeCell ref="A35:E35"/>
    <mergeCell ref="A36:E36"/>
    <mergeCell ref="G36:H36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2020</vt:lpstr>
      <vt:lpstr>РиСрасход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2020-02-26T08:56:14Z</cp:lastPrinted>
  <dcterms:created xsi:type="dcterms:W3CDTF">2015-02-24T21:57:31Z</dcterms:created>
  <dcterms:modified xsi:type="dcterms:W3CDTF">2021-01-26T09:43:25Z</dcterms:modified>
</cp:coreProperties>
</file>