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1" activeTab="1"/>
  </bookViews>
  <sheets>
    <sheet name="общий отчет по дому за 15 г" sheetId="1" state="hidden" r:id="rId1"/>
    <sheet name="РиСотчет 2020" sheetId="11" r:id="rId2"/>
    <sheet name="РиСрасход 2020" sheetId="12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C9" i="1" l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 l="1"/>
  <c r="E7" i="1" s="1"/>
  <c r="G23" i="6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<sst xmlns="http://schemas.openxmlformats.org/spreadsheetml/2006/main" count="228" uniqueCount="143">
  <si>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</si>
  <si>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</si>
  <si>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</si>
  <si>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</si>
  <si>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</si>
  <si>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</si>
  <si>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</si>
  <si>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</si>
  <si>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</si>
  <si>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</si>
  <si>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</si>
  <si>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</si>
  <si>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</si>
  <si>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</si>
  <si>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</si>
  <si>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</si>
  <si>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</si>
  <si>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</si>
  <si>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</si>
  <si>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</si>
  <si>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</si>
  <si>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</si>
  <si>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</si>
  <si>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</si>
  <si>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</si>
  <si>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</si>
  <si>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</si>
  <si>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</si>
  <si>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</si>
  <si>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</si>
  <si>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</si>
  <si>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</si>
  <si>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</si>
  <si>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</si>
  <si>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</si>
  <si>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</si>
  <si>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</si>
  <si>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</si>
  <si>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</si>
  <si>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</si>
  <si>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</si>
  <si>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</si>
  <si>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</si>
  <si>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</si>
  <si>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</si>
  <si>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</si>
  <si>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</si>
  <si>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</si>
  <si>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</si>
  <si>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</si>
  <si>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</si>
  <si>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</si>
  <si>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</si>
  <si>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</si>
  <si>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</si>
  <si>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</si>
  <si>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</si>
  <si>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</si>
  <si>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</si>
  <si>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</si>
  <si>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</si>
  <si>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</si>
  <si>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</si>
  <si>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</si>
  <si>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</si>
  <si>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</si>
  <si>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</si>
  <si>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подъезд 2</t>
  </si>
  <si>
    <t>подвал</t>
  </si>
  <si>
    <t>откачка насосом</t>
  </si>
  <si>
    <t>Переходящее сальдо на 01.01.2020 г.</t>
  </si>
  <si>
    <t>январь</t>
  </si>
  <si>
    <t>кв. 38-70 ХГВС</t>
  </si>
  <si>
    <t>смена труб ф 20, 25, 40</t>
  </si>
  <si>
    <t>кв. 38-70 КНС</t>
  </si>
  <si>
    <t>смена труб ф 50,110мм</t>
  </si>
  <si>
    <t>февраль</t>
  </si>
  <si>
    <t>установка кранов ф 20мм</t>
  </si>
  <si>
    <t>кв. 11 ГВС</t>
  </si>
  <si>
    <t>смена труб ф 32, 40мм</t>
  </si>
  <si>
    <t>март</t>
  </si>
  <si>
    <t>вход в подвал</t>
  </si>
  <si>
    <t>ремонт козырька</t>
  </si>
  <si>
    <t>апрель</t>
  </si>
  <si>
    <t>подвал КНС</t>
  </si>
  <si>
    <t>ЦО</t>
  </si>
  <si>
    <t>установка заглушек</t>
  </si>
  <si>
    <t>МОП</t>
  </si>
  <si>
    <t>дезинфекция</t>
  </si>
  <si>
    <t>май</t>
  </si>
  <si>
    <t>территория</t>
  </si>
  <si>
    <t>покос</t>
  </si>
  <si>
    <t>установка светильника</t>
  </si>
  <si>
    <t>июль</t>
  </si>
  <si>
    <t>балконы и парапет</t>
  </si>
  <si>
    <t>ремонт кровли</t>
  </si>
  <si>
    <t>ЦО, ввод, т/обм.</t>
  </si>
  <si>
    <t>гидравлические испытания</t>
  </si>
  <si>
    <t>субботник</t>
  </si>
  <si>
    <t>август</t>
  </si>
  <si>
    <t>подвал ЦО</t>
  </si>
  <si>
    <t>смена труб ф25мм</t>
  </si>
  <si>
    <t>сентябрь</t>
  </si>
  <si>
    <t>кв. 32,68 балконы</t>
  </si>
  <si>
    <t>ремонт покрытия</t>
  </si>
  <si>
    <t>кв. 3-35 КНС</t>
  </si>
  <si>
    <t>смена труб ф 110мм</t>
  </si>
  <si>
    <t>кв. 3-35 ГХВС</t>
  </si>
  <si>
    <t>смена труб ф20, 25, 40</t>
  </si>
  <si>
    <t>установка чистилок д/о</t>
  </si>
  <si>
    <t>прокладка провода</t>
  </si>
  <si>
    <t>дезинфекция (акт от августа)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</si>
  <si>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</si>
  <si>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</si>
  <si>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</si>
  <si>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</si>
  <si>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</si>
  <si>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</si>
  <si>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цоколь</t>
  </si>
  <si>
    <t>ремонт цоколя</t>
  </si>
  <si>
    <t>кв. 14 ХВС</t>
  </si>
  <si>
    <t>смена крана</t>
  </si>
  <si>
    <t xml:space="preserve">установка кранов </t>
  </si>
  <si>
    <t>доставка и разгрузка</t>
  </si>
  <si>
    <t>запуск тепла</t>
  </si>
  <si>
    <t>ноябрь</t>
  </si>
  <si>
    <t>подъезд 1, 2</t>
  </si>
  <si>
    <t>ремонт крылец</t>
  </si>
  <si>
    <t>кв. 1-2-6-10- подвал ЦО</t>
  </si>
  <si>
    <t>смена труб ф 25мм</t>
  </si>
  <si>
    <t>изготовление и доставка пескопасты</t>
  </si>
  <si>
    <t>проверка общедомовых венканалов и дымоходов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</si>
  <si>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Турубаровых, 72</t>
  </si>
  <si>
    <t>Информация о выполненных работах по статье "Ремонт и  Содержание жилья"  за период с  01.01.2020 г по 31.12.2020 г по адресу  ул. Турубаровых, 72</t>
  </si>
  <si>
    <t>декабрь</t>
  </si>
  <si>
    <t>кв. 39 ХГВС</t>
  </si>
  <si>
    <t>установка кранов</t>
  </si>
  <si>
    <t>кв. 63 ХГВС</t>
  </si>
  <si>
    <t>смена кранов</t>
  </si>
  <si>
    <t>кв. 18 ХГВС</t>
  </si>
  <si>
    <t>откачка подвала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</si>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</sst>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8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5" xfId="0" applyNumberFormat="1" applyBorder="1" applyAlignment="1">
      <alignment horizontal="center" vertical="center"/>
    </xf>
    <xf numFmtId="164" fontId="4" fillId="0" borderId="8" xfId="0" applyNumberFormat="1" applyFont="1" applyBorder="1" applyAlignment="1"/>
    <xf numFmtId="164" fontId="4" fillId="0" borderId="12" xfId="0" applyNumberFormat="1" applyFont="1" applyBorder="1" applyAlignment="1"/>
    <xf numFmtId="2" fontId="4" fillId="0" borderId="19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30" xfId="0" applyNumberFormat="1" applyBorder="1"/>
    <xf numFmtId="2" fontId="0" fillId="0" borderId="24" xfId="0" applyNumberFormat="1" applyBorder="1"/>
    <xf numFmtId="0" fontId="0" fillId="0" borderId="0" xfId="0" applyFill="1" applyBorder="1"/>
    <xf numFmtId="0" fontId="0" fillId="0" borderId="22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2" xfId="0" applyNumberFormat="1" applyFont="1" applyBorder="1" applyAlignment="1">
      <alignment horizontal="left" vertical="center"/>
    </xf>
    <xf numFmtId="0" fontId="0" fillId="0" borderId="23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 wrapText="1"/>
    </xf>
    <xf numFmtId="164" fontId="0" fillId="0" borderId="24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9" fillId="0" borderId="0" xfId="0" applyFont="1"/>
    <xf numFmtId="0" fontId="0" fillId="0" borderId="13" xfId="0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0" xfId="0" applyNumberFormat="1" applyFont="1" applyBorder="1"/>
    <xf numFmtId="4" fontId="4" fillId="0" borderId="15" xfId="0" applyNumberFormat="1" applyFont="1" applyBorder="1"/>
    <xf numFmtId="4" fontId="10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2" fontId="5" fillId="0" borderId="0" xfId="0" applyNumberFormat="1" applyFont="1" applyAlignment="1">
      <alignment wrapText="1"/>
    </xf>
    <xf numFmtId="0" fontId="5" fillId="0" borderId="16" xfId="0" applyFont="1" applyBorder="1"/>
    <xf numFmtId="0" fontId="5" fillId="0" borderId="17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6" fillId="0" borderId="4" xfId="0" applyNumberFormat="1" applyFont="1" applyBorder="1"/>
    <xf numFmtId="0" fontId="17" fillId="0" borderId="1" xfId="0" applyFont="1" applyBorder="1" applyAlignment="1">
      <alignment wrapText="1"/>
    </xf>
    <xf numFmtId="4" fontId="16" fillId="0" borderId="4" xfId="0" applyNumberFormat="1" applyFont="1" applyFill="1" applyBorder="1"/>
    <xf numFmtId="4" fontId="18" fillId="0" borderId="4" xfId="0" applyNumberFormat="1" applyFont="1" applyFill="1" applyBorder="1"/>
    <xf numFmtId="4" fontId="18" fillId="0" borderId="4" xfId="0" applyNumberFormat="1" applyFont="1" applyBorder="1"/>
    <xf numFmtId="4" fontId="18" fillId="0" borderId="1" xfId="0" applyNumberFormat="1" applyFont="1" applyBorder="1"/>
    <xf numFmtId="4" fontId="19" fillId="0" borderId="10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E22"/>
    </sheetView>
  </sheetViews>
  <sheetFormatPr defaultRowHeight="12.75" x14ac:dyDescent="0.2"/>
  <cols>
    <col min="2" max="2" width="30.28515625" customWidth="1"/>
    <col min="3" max="3" width="18.5703125" customWidth="1"/>
    <col min="4" max="4" width="18.7109375" customWidth="1"/>
    <col min="5" max="5" width="17.7109375" customWidth="1"/>
  </cols>
  <sheetData>
    <row r="2" spans="2:8" ht="51.75" customHeight="1" x14ac:dyDescent="0.4">
      <c r="B2" s="106" t="s">
        <v>11</v>
      </c>
      <c r="C2" s="106"/>
      <c r="D2" s="106"/>
      <c r="E2" s="106"/>
    </row>
    <row r="3" spans="2:8" ht="26.25" customHeight="1" x14ac:dyDescent="0.35">
      <c r="B3" s="105" t="s">
        <v>56</v>
      </c>
      <c r="C3" s="105"/>
      <c r="D3" s="105"/>
      <c r="E3" s="105"/>
      <c r="F3" s="1"/>
      <c r="G3" s="1"/>
      <c r="H3" s="1"/>
    </row>
    <row r="4" spans="2:8" ht="30" customHeight="1" thickBot="1" x14ac:dyDescent="0.25">
      <c r="B4" s="105"/>
      <c r="C4" s="105"/>
      <c r="D4" s="105"/>
      <c r="E4" s="105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38</v>
      </c>
    </row>
    <row r="6" spans="2:8" x14ac:dyDescent="0.2">
      <c r="B6" s="36" t="s">
        <v>55</v>
      </c>
      <c r="C6" s="37" t="e">
        <f>#REF!</f>
        <v>#REF!</v>
      </c>
      <c r="D6" s="37" t="e">
        <f>#REF!</f>
        <v>#REF!</v>
      </c>
      <c r="E6" s="49" t="e">
        <f>#REF!</f>
        <v>#REF!</v>
      </c>
    </row>
    <row r="7" spans="2:8" ht="25.5" x14ac:dyDescent="0.2">
      <c r="B7" s="38" t="s">
        <v>1</v>
      </c>
      <c r="C7" s="2" t="e">
        <f>'отчет сод. жилья'!B22</f>
        <v>#REF!</v>
      </c>
      <c r="D7" s="11" t="e">
        <f>'отчет сод. жилья'!C22</f>
        <v>#REF!</v>
      </c>
      <c r="E7" s="50" t="e">
        <f>'отчет сод. жилья'!G24</f>
        <v>#REF!</v>
      </c>
    </row>
    <row r="8" spans="2:8" ht="38.25" x14ac:dyDescent="0.2">
      <c r="B8" s="38" t="s">
        <v>2</v>
      </c>
      <c r="C8" s="2" t="e">
        <f>#REF!</f>
        <v>#REF!</v>
      </c>
      <c r="D8" s="2" t="e">
        <f>#REF!</f>
        <v>#REF!</v>
      </c>
      <c r="E8" s="39">
        <v>0</v>
      </c>
      <c r="F8" s="51"/>
    </row>
    <row r="9" spans="2:8" x14ac:dyDescent="0.2">
      <c r="B9" s="38" t="s">
        <v>58</v>
      </c>
      <c r="C9" s="2" t="e">
        <f>#REF!</f>
        <v>#REF!</v>
      </c>
      <c r="D9" s="2" t="e">
        <f>#REF!</f>
        <v>#REF!</v>
      </c>
      <c r="E9" s="39"/>
      <c r="F9" s="51"/>
    </row>
    <row r="10" spans="2:8" x14ac:dyDescent="0.2">
      <c r="B10" s="38" t="s">
        <v>59</v>
      </c>
      <c r="C10" s="2" t="e">
        <f>#REF!</f>
        <v>#REF!</v>
      </c>
      <c r="D10" s="2" t="e">
        <f>#REF!</f>
        <v>#REF!</v>
      </c>
      <c r="E10" s="39">
        <v>0</v>
      </c>
    </row>
    <row r="11" spans="2:8" x14ac:dyDescent="0.2">
      <c r="B11" s="38" t="s">
        <v>3</v>
      </c>
      <c r="C11" s="2" t="e">
        <f>#REF!</f>
        <v>#REF!</v>
      </c>
      <c r="D11" s="2" t="e">
        <f>#REF!</f>
        <v>#REF!</v>
      </c>
      <c r="E11" s="39">
        <v>0</v>
      </c>
    </row>
    <row r="12" spans="2:8" x14ac:dyDescent="0.2">
      <c r="B12" s="38" t="s">
        <v>4</v>
      </c>
      <c r="C12" s="39">
        <v>0</v>
      </c>
      <c r="D12" s="39">
        <v>0</v>
      </c>
      <c r="E12" s="39">
        <v>0</v>
      </c>
    </row>
    <row r="13" spans="2:8" x14ac:dyDescent="0.2">
      <c r="B13" s="38" t="s">
        <v>5</v>
      </c>
      <c r="C13" s="2" t="e">
        <f>#REF!</f>
        <v>#REF!</v>
      </c>
      <c r="D13" s="2" t="e">
        <f>#REF!</f>
        <v>#REF!</v>
      </c>
      <c r="E13" s="39">
        <v>0</v>
      </c>
    </row>
    <row r="14" spans="2:8" ht="25.5" x14ac:dyDescent="0.2">
      <c r="B14" s="38" t="s">
        <v>6</v>
      </c>
      <c r="C14" s="2" t="e">
        <f>#REF!</f>
        <v>#REF!</v>
      </c>
      <c r="D14" s="2" t="e">
        <f>#REF!</f>
        <v>#REF!</v>
      </c>
      <c r="E14" s="39">
        <v>0</v>
      </c>
    </row>
    <row r="15" spans="2:8" ht="25.5" x14ac:dyDescent="0.2">
      <c r="B15" s="38" t="s">
        <v>7</v>
      </c>
      <c r="C15" s="2" t="e">
        <f>#REF!</f>
        <v>#REF!</v>
      </c>
      <c r="D15" s="2" t="e">
        <f>#REF!</f>
        <v>#REF!</v>
      </c>
      <c r="E15" s="39" t="e">
        <f>D15</f>
        <v>#REF!</v>
      </c>
    </row>
    <row r="16" spans="2:8" ht="26.25" thickBot="1" x14ac:dyDescent="0.25">
      <c r="B16" s="40" t="s">
        <v>8</v>
      </c>
      <c r="C16" s="41" t="e">
        <f>#REF!</f>
        <v>#REF!</v>
      </c>
      <c r="D16" s="41" t="e">
        <f>#REF!</f>
        <v>#REF!</v>
      </c>
      <c r="E16" s="42">
        <v>0</v>
      </c>
    </row>
    <row r="18" spans="2:5" ht="19.5" customHeight="1" x14ac:dyDescent="0.2">
      <c r="B18" s="75" t="s">
        <v>54</v>
      </c>
      <c r="C18" s="75"/>
      <c r="D18" s="75"/>
      <c r="E18" s="75"/>
    </row>
    <row r="21" spans="2:5" x14ac:dyDescent="0.2">
      <c r="B21" s="76" t="s">
        <v>57</v>
      </c>
      <c r="C21" s="76"/>
      <c r="D21" s="76"/>
      <c r="E21" s="76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31" sqref="B31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1.75" customHeight="1" x14ac:dyDescent="0.2">
      <c r="A2" s="107" t="s">
        <v>132</v>
      </c>
      <c r="B2" s="107"/>
      <c r="C2" s="107"/>
      <c r="D2" s="107"/>
    </row>
    <row r="3" spans="1:4" ht="23.25" x14ac:dyDescent="0.35">
      <c r="A3" s="85"/>
      <c r="B3" s="85"/>
      <c r="C3" s="85"/>
      <c r="D3" s="85"/>
    </row>
    <row r="4" spans="1:4" ht="13.5" thickBot="1" x14ac:dyDescent="0.25"/>
    <row r="5" spans="1:4" ht="31.5" x14ac:dyDescent="0.2">
      <c r="A5" s="77"/>
      <c r="B5" s="78" t="s">
        <v>18</v>
      </c>
      <c r="C5" s="78" t="s">
        <v>19</v>
      </c>
      <c r="D5" s="78" t="s">
        <v>20</v>
      </c>
    </row>
    <row r="6" spans="1:4" ht="23.25" customHeight="1" x14ac:dyDescent="0.2">
      <c r="A6" s="87" t="s">
        <v>70</v>
      </c>
      <c r="B6" s="88"/>
      <c r="C6" s="89">
        <v>635949.27341999998</v>
      </c>
      <c r="D6" s="88"/>
    </row>
    <row r="7" spans="1:4" ht="23.25" customHeight="1" x14ac:dyDescent="0.2">
      <c r="A7" s="9" t="s">
        <v>60</v>
      </c>
      <c r="B7" s="79">
        <v>548251.75999999989</v>
      </c>
      <c r="C7" s="79">
        <v>546369.96</v>
      </c>
      <c r="D7" s="80">
        <v>753869.24029999995</v>
      </c>
    </row>
    <row r="8" spans="1:4" ht="25.5" x14ac:dyDescent="0.2">
      <c r="A8" s="3" t="s">
        <v>25</v>
      </c>
      <c r="B8" s="81">
        <v>0</v>
      </c>
      <c r="C8" s="81"/>
      <c r="D8" s="81">
        <v>98632.079999999973</v>
      </c>
    </row>
    <row r="9" spans="1:4" ht="28.5" customHeight="1" thickBot="1" x14ac:dyDescent="0.25">
      <c r="A9" s="3" t="s">
        <v>26</v>
      </c>
      <c r="B9" s="81">
        <v>0</v>
      </c>
      <c r="C9" s="81"/>
      <c r="D9" s="80">
        <v>35507.548799999997</v>
      </c>
    </row>
    <row r="10" spans="1:4" ht="15.75" thickBot="1" x14ac:dyDescent="0.3">
      <c r="A10" s="15" t="s">
        <v>61</v>
      </c>
      <c r="B10" s="82">
        <v>548251.75999999989</v>
      </c>
      <c r="C10" s="82">
        <v>1182319.2334199999</v>
      </c>
      <c r="D10" s="83">
        <v>888008.86909999989</v>
      </c>
    </row>
    <row r="12" spans="1:4" ht="15.75" hidden="1" x14ac:dyDescent="0.25">
      <c r="A12" s="108" t="s">
        <v>62</v>
      </c>
      <c r="B12" s="108"/>
      <c r="C12" s="108"/>
      <c r="D12" s="90">
        <v>519706.71025999996</v>
      </c>
    </row>
    <row r="13" spans="1:4" ht="15" x14ac:dyDescent="0.25">
      <c r="A13" s="109" t="s">
        <v>141</v>
      </c>
      <c r="B13" s="109"/>
      <c r="C13" s="109"/>
      <c r="D13" s="84">
        <v>294310.36432000005</v>
      </c>
    </row>
    <row r="15" spans="1:4" ht="16.5" customHeight="1" x14ac:dyDescent="0.25">
      <c r="A15" s="110" t="s">
        <v>142</v>
      </c>
      <c r="B15" s="110"/>
      <c r="C15" s="110"/>
      <c r="D15" s="84">
        <v>357088.51</v>
      </c>
    </row>
    <row r="16" spans="1:4" ht="15.75" x14ac:dyDescent="0.25">
      <c r="A16" s="86"/>
      <c r="B16" s="86"/>
      <c r="C16" s="86"/>
      <c r="D16" s="86"/>
    </row>
    <row r="17" spans="1:4" ht="12.75" customHeight="1" x14ac:dyDescent="0.25">
      <c r="A17" s="111" t="s">
        <v>63</v>
      </c>
      <c r="B17" s="111"/>
      <c r="C17" s="111"/>
      <c r="D17" s="75"/>
    </row>
  </sheetData>
  <mergeCells count="5">
    <mergeCell ref="A2:D2"/>
    <mergeCell ref="A12:C12"/>
    <mergeCell ref="A13:C13"/>
    <mergeCell ref="A15:C15"/>
    <mergeCell ref="A17:C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9" workbookViewId="0">
      <selection activeCell="F52" sqref="F52"/>
    </sheetView>
  </sheetViews>
  <sheetFormatPr defaultRowHeight="12.75" x14ac:dyDescent="0.2"/>
  <cols>
    <col min="1" max="1" width="4.5703125" customWidth="1"/>
    <col min="3" max="3" width="10.28515625" customWidth="1"/>
    <col min="4" max="4" width="22.140625" customWidth="1"/>
    <col min="5" max="5" width="39.28515625" customWidth="1"/>
    <col min="6" max="6" width="15.7109375" customWidth="1"/>
    <col min="7" max="7" width="0" hidden="1" customWidth="1"/>
    <col min="8" max="8" width="10.42578125" hidden="1" customWidth="1"/>
  </cols>
  <sheetData>
    <row r="1" spans="1:8" ht="98.25" customHeight="1" thickBot="1" x14ac:dyDescent="0.25">
      <c r="A1" s="118" t="s">
        <v>133</v>
      </c>
      <c r="B1" s="118"/>
      <c r="C1" s="118"/>
      <c r="D1" s="118"/>
      <c r="E1" s="118"/>
      <c r="F1" s="118"/>
      <c r="G1" s="118"/>
      <c r="H1" s="118"/>
    </row>
    <row r="2" spans="1:8" ht="15.75" x14ac:dyDescent="0.25">
      <c r="A2" s="119" t="s">
        <v>12</v>
      </c>
      <c r="B2" s="121" t="s">
        <v>112</v>
      </c>
      <c r="C2" s="121" t="s">
        <v>113</v>
      </c>
      <c r="D2" s="121" t="s">
        <v>114</v>
      </c>
      <c r="E2" s="121" t="s">
        <v>115</v>
      </c>
      <c r="F2" s="121" t="s">
        <v>116</v>
      </c>
      <c r="G2" s="123" t="s">
        <v>64</v>
      </c>
      <c r="H2" s="124"/>
    </row>
    <row r="3" spans="1:8" ht="16.5" thickBot="1" x14ac:dyDescent="0.3">
      <c r="A3" s="120"/>
      <c r="B3" s="122"/>
      <c r="C3" s="122"/>
      <c r="D3" s="122"/>
      <c r="E3" s="122"/>
      <c r="F3" s="122"/>
      <c r="G3" s="91" t="s">
        <v>65</v>
      </c>
      <c r="H3" s="92" t="s">
        <v>66</v>
      </c>
    </row>
    <row r="4" spans="1:8" ht="13.5" customHeight="1" x14ac:dyDescent="0.2">
      <c r="A4" s="93">
        <v>1</v>
      </c>
      <c r="B4" s="94">
        <v>2020</v>
      </c>
      <c r="C4" s="94" t="s">
        <v>71</v>
      </c>
      <c r="D4" s="95" t="s">
        <v>67</v>
      </c>
      <c r="E4" s="95" t="s">
        <v>77</v>
      </c>
      <c r="F4" s="96">
        <v>4244</v>
      </c>
      <c r="G4" s="8"/>
      <c r="H4" s="8"/>
    </row>
    <row r="5" spans="1:8" ht="13.5" customHeight="1" x14ac:dyDescent="0.2">
      <c r="A5" s="93">
        <v>2</v>
      </c>
      <c r="B5" s="94">
        <v>2020</v>
      </c>
      <c r="C5" s="94" t="s">
        <v>71</v>
      </c>
      <c r="D5" s="95" t="s">
        <v>78</v>
      </c>
      <c r="E5" s="95" t="s">
        <v>79</v>
      </c>
      <c r="F5" s="97">
        <v>8620</v>
      </c>
      <c r="G5" s="8"/>
      <c r="H5" s="8"/>
    </row>
    <row r="6" spans="1:8" ht="13.5" customHeight="1" x14ac:dyDescent="0.2">
      <c r="A6" s="93">
        <v>3</v>
      </c>
      <c r="B6" s="93">
        <v>2020</v>
      </c>
      <c r="C6" s="93" t="s">
        <v>71</v>
      </c>
      <c r="D6" s="95" t="s">
        <v>68</v>
      </c>
      <c r="E6" s="98" t="s">
        <v>69</v>
      </c>
      <c r="F6" s="99">
        <v>5537</v>
      </c>
      <c r="G6" s="8"/>
      <c r="H6" s="8"/>
    </row>
    <row r="7" spans="1:8" ht="13.5" customHeight="1" x14ac:dyDescent="0.2">
      <c r="A7" s="93">
        <v>4</v>
      </c>
      <c r="B7" s="93">
        <v>2020</v>
      </c>
      <c r="C7" s="93" t="s">
        <v>71</v>
      </c>
      <c r="D7" s="95" t="s">
        <v>68</v>
      </c>
      <c r="E7" s="98" t="s">
        <v>69</v>
      </c>
      <c r="F7" s="99">
        <v>5537</v>
      </c>
      <c r="G7" s="8"/>
      <c r="H7" s="8"/>
    </row>
    <row r="8" spans="1:8" ht="13.5" customHeight="1" x14ac:dyDescent="0.2">
      <c r="A8" s="93">
        <v>5</v>
      </c>
      <c r="B8" s="93">
        <v>2020</v>
      </c>
      <c r="C8" s="93" t="s">
        <v>71</v>
      </c>
      <c r="D8" s="95" t="s">
        <v>68</v>
      </c>
      <c r="E8" s="98" t="s">
        <v>69</v>
      </c>
      <c r="F8" s="99">
        <v>5537</v>
      </c>
      <c r="G8" s="8"/>
      <c r="H8" s="8"/>
    </row>
    <row r="9" spans="1:8" ht="13.5" customHeight="1" x14ac:dyDescent="0.2">
      <c r="A9" s="93">
        <v>6</v>
      </c>
      <c r="B9" s="93">
        <v>2020</v>
      </c>
      <c r="C9" s="93" t="s">
        <v>71</v>
      </c>
      <c r="D9" s="95" t="s">
        <v>68</v>
      </c>
      <c r="E9" s="98" t="s">
        <v>69</v>
      </c>
      <c r="F9" s="99">
        <v>5537</v>
      </c>
      <c r="G9" s="8"/>
      <c r="H9" s="8"/>
    </row>
    <row r="10" spans="1:8" ht="13.5" customHeight="1" x14ac:dyDescent="0.2">
      <c r="A10" s="93">
        <v>7</v>
      </c>
      <c r="B10" s="93">
        <v>2020</v>
      </c>
      <c r="C10" s="93" t="s">
        <v>76</v>
      </c>
      <c r="D10" s="95" t="s">
        <v>72</v>
      </c>
      <c r="E10" s="98" t="s">
        <v>73</v>
      </c>
      <c r="F10" s="100">
        <v>77089</v>
      </c>
      <c r="G10" s="8"/>
      <c r="H10" s="8"/>
    </row>
    <row r="11" spans="1:8" x14ac:dyDescent="0.2">
      <c r="A11" s="93">
        <v>8</v>
      </c>
      <c r="B11" s="93">
        <v>2020</v>
      </c>
      <c r="C11" s="93" t="s">
        <v>76</v>
      </c>
      <c r="D11" s="95" t="s">
        <v>74</v>
      </c>
      <c r="E11" s="98" t="s">
        <v>75</v>
      </c>
      <c r="F11" s="100">
        <v>35827</v>
      </c>
      <c r="G11" s="8"/>
      <c r="H11" s="8"/>
    </row>
    <row r="12" spans="1:8" x14ac:dyDescent="0.2">
      <c r="A12" s="93">
        <v>9</v>
      </c>
      <c r="B12" s="93">
        <v>2020</v>
      </c>
      <c r="C12" s="93" t="s">
        <v>76</v>
      </c>
      <c r="D12" s="95" t="s">
        <v>68</v>
      </c>
      <c r="E12" s="98" t="s">
        <v>69</v>
      </c>
      <c r="F12" s="100">
        <v>5537</v>
      </c>
      <c r="G12" s="8"/>
      <c r="H12" s="8"/>
    </row>
    <row r="13" spans="1:8" x14ac:dyDescent="0.2">
      <c r="A13" s="93">
        <v>10</v>
      </c>
      <c r="B13" s="93">
        <v>2020</v>
      </c>
      <c r="C13" s="93" t="s">
        <v>80</v>
      </c>
      <c r="D13" s="95" t="s">
        <v>81</v>
      </c>
      <c r="E13" s="98" t="s">
        <v>82</v>
      </c>
      <c r="F13" s="100">
        <v>916</v>
      </c>
      <c r="G13" s="8"/>
      <c r="H13" s="8"/>
    </row>
    <row r="14" spans="1:8" x14ac:dyDescent="0.2">
      <c r="A14" s="93">
        <v>11</v>
      </c>
      <c r="B14" s="93">
        <v>2020</v>
      </c>
      <c r="C14" s="93" t="s">
        <v>83</v>
      </c>
      <c r="D14" s="95" t="s">
        <v>84</v>
      </c>
      <c r="E14" s="98" t="s">
        <v>69</v>
      </c>
      <c r="F14" s="101">
        <v>3411</v>
      </c>
      <c r="G14" s="8"/>
      <c r="H14" s="8"/>
    </row>
    <row r="15" spans="1:8" x14ac:dyDescent="0.2">
      <c r="A15" s="93">
        <v>12</v>
      </c>
      <c r="B15" s="93">
        <v>2020</v>
      </c>
      <c r="C15" s="93" t="s">
        <v>83</v>
      </c>
      <c r="D15" s="95" t="s">
        <v>84</v>
      </c>
      <c r="E15" s="98" t="s">
        <v>69</v>
      </c>
      <c r="F15" s="101">
        <v>5124</v>
      </c>
      <c r="G15" s="8"/>
      <c r="H15" s="8"/>
    </row>
    <row r="16" spans="1:8" x14ac:dyDescent="0.2">
      <c r="A16" s="93">
        <v>13</v>
      </c>
      <c r="B16" s="93">
        <v>2020</v>
      </c>
      <c r="C16" s="93" t="s">
        <v>83</v>
      </c>
      <c r="D16" s="95" t="s">
        <v>85</v>
      </c>
      <c r="E16" s="98" t="s">
        <v>86</v>
      </c>
      <c r="F16" s="101">
        <v>5343</v>
      </c>
      <c r="G16" s="8"/>
      <c r="H16" s="8"/>
    </row>
    <row r="17" spans="1:8" x14ac:dyDescent="0.2">
      <c r="A17" s="93">
        <v>14</v>
      </c>
      <c r="B17" s="93">
        <v>2020</v>
      </c>
      <c r="C17" s="93" t="s">
        <v>83</v>
      </c>
      <c r="D17" s="95" t="s">
        <v>87</v>
      </c>
      <c r="E17" s="98" t="s">
        <v>88</v>
      </c>
      <c r="F17" s="101">
        <v>4228</v>
      </c>
      <c r="G17" s="8"/>
      <c r="H17" s="8"/>
    </row>
    <row r="18" spans="1:8" x14ac:dyDescent="0.2">
      <c r="A18" s="93">
        <v>15</v>
      </c>
      <c r="B18" s="93">
        <v>2020</v>
      </c>
      <c r="C18" s="93" t="s">
        <v>89</v>
      </c>
      <c r="D18" s="95" t="s">
        <v>87</v>
      </c>
      <c r="E18" s="98" t="s">
        <v>88</v>
      </c>
      <c r="F18" s="101">
        <v>4238</v>
      </c>
      <c r="G18" s="8"/>
      <c r="H18" s="8"/>
    </row>
    <row r="19" spans="1:8" x14ac:dyDescent="0.2">
      <c r="A19" s="93">
        <v>16</v>
      </c>
      <c r="B19" s="93">
        <v>2020</v>
      </c>
      <c r="C19" s="93" t="s">
        <v>43</v>
      </c>
      <c r="D19" s="95" t="s">
        <v>90</v>
      </c>
      <c r="E19" s="98" t="s">
        <v>91</v>
      </c>
      <c r="F19" s="101">
        <v>5155</v>
      </c>
      <c r="G19" s="8"/>
      <c r="H19" s="8"/>
    </row>
    <row r="20" spans="1:8" x14ac:dyDescent="0.2">
      <c r="A20" s="93">
        <v>17</v>
      </c>
      <c r="B20" s="93">
        <v>2020</v>
      </c>
      <c r="C20" s="93" t="s">
        <v>43</v>
      </c>
      <c r="D20" s="95"/>
      <c r="E20" s="98" t="s">
        <v>92</v>
      </c>
      <c r="F20" s="101">
        <v>1426</v>
      </c>
      <c r="G20" s="8"/>
      <c r="H20" s="8"/>
    </row>
    <row r="21" spans="1:8" x14ac:dyDescent="0.2">
      <c r="A21" s="93">
        <v>18</v>
      </c>
      <c r="B21" s="93">
        <v>2020</v>
      </c>
      <c r="C21" s="93" t="s">
        <v>93</v>
      </c>
      <c r="D21" s="95" t="s">
        <v>94</v>
      </c>
      <c r="E21" s="98" t="s">
        <v>95</v>
      </c>
      <c r="F21" s="102">
        <v>57942</v>
      </c>
      <c r="G21" s="8"/>
      <c r="H21" s="8"/>
    </row>
    <row r="22" spans="1:8" x14ac:dyDescent="0.2">
      <c r="A22" s="93">
        <v>19</v>
      </c>
      <c r="B22" s="93">
        <v>2020</v>
      </c>
      <c r="C22" s="93" t="s">
        <v>93</v>
      </c>
      <c r="D22" s="95" t="s">
        <v>96</v>
      </c>
      <c r="E22" s="98" t="s">
        <v>97</v>
      </c>
      <c r="F22" s="102">
        <v>61643</v>
      </c>
      <c r="G22" s="8"/>
      <c r="H22" s="8"/>
    </row>
    <row r="23" spans="1:8" x14ac:dyDescent="0.2">
      <c r="A23" s="93">
        <v>20</v>
      </c>
      <c r="B23" s="93">
        <v>2020</v>
      </c>
      <c r="C23" s="93" t="s">
        <v>93</v>
      </c>
      <c r="D23" s="95" t="s">
        <v>87</v>
      </c>
      <c r="E23" s="98" t="s">
        <v>88</v>
      </c>
      <c r="F23" s="102">
        <v>2134</v>
      </c>
      <c r="G23" s="8"/>
      <c r="H23" s="8"/>
    </row>
    <row r="24" spans="1:8" x14ac:dyDescent="0.2">
      <c r="A24" s="93">
        <v>21</v>
      </c>
      <c r="B24" s="93">
        <v>2020</v>
      </c>
      <c r="C24" s="93" t="s">
        <v>93</v>
      </c>
      <c r="D24" s="95"/>
      <c r="E24" s="98" t="s">
        <v>98</v>
      </c>
      <c r="F24" s="102">
        <v>1340.5</v>
      </c>
      <c r="G24" s="8"/>
      <c r="H24" s="8"/>
    </row>
    <row r="25" spans="1:8" x14ac:dyDescent="0.2">
      <c r="A25" s="93">
        <v>22</v>
      </c>
      <c r="B25" s="93">
        <v>2020</v>
      </c>
      <c r="C25" s="93" t="s">
        <v>99</v>
      </c>
      <c r="D25" s="95" t="s">
        <v>100</v>
      </c>
      <c r="E25" s="98" t="s">
        <v>101</v>
      </c>
      <c r="F25" s="102">
        <v>1310</v>
      </c>
      <c r="G25" s="8"/>
      <c r="H25" s="8"/>
    </row>
    <row r="26" spans="1:8" x14ac:dyDescent="0.2">
      <c r="A26" s="93">
        <v>23</v>
      </c>
      <c r="B26" s="93">
        <v>2020</v>
      </c>
      <c r="C26" s="93" t="s">
        <v>102</v>
      </c>
      <c r="D26" s="95" t="s">
        <v>103</v>
      </c>
      <c r="E26" s="98" t="s">
        <v>104</v>
      </c>
      <c r="F26" s="102">
        <v>39509</v>
      </c>
      <c r="G26" s="8"/>
      <c r="H26" s="8"/>
    </row>
    <row r="27" spans="1:8" x14ac:dyDescent="0.2">
      <c r="A27" s="93">
        <v>24</v>
      </c>
      <c r="B27" s="93">
        <v>2020</v>
      </c>
      <c r="C27" s="93" t="s">
        <v>102</v>
      </c>
      <c r="D27" s="95" t="s">
        <v>105</v>
      </c>
      <c r="E27" s="98" t="s">
        <v>106</v>
      </c>
      <c r="F27" s="102">
        <v>42624</v>
      </c>
      <c r="G27" s="8"/>
      <c r="H27" s="8"/>
    </row>
    <row r="28" spans="1:8" x14ac:dyDescent="0.2">
      <c r="A28" s="93">
        <v>25</v>
      </c>
      <c r="B28" s="93">
        <v>2020</v>
      </c>
      <c r="C28" s="93" t="s">
        <v>102</v>
      </c>
      <c r="D28" s="95" t="s">
        <v>107</v>
      </c>
      <c r="E28" s="98" t="s">
        <v>108</v>
      </c>
      <c r="F28" s="102">
        <v>70891</v>
      </c>
      <c r="G28" s="8"/>
      <c r="H28" s="8"/>
    </row>
    <row r="29" spans="1:8" x14ac:dyDescent="0.2">
      <c r="A29" s="93">
        <v>26</v>
      </c>
      <c r="B29" s="93">
        <v>2020</v>
      </c>
      <c r="C29" s="93" t="s">
        <v>102</v>
      </c>
      <c r="D29" s="95" t="s">
        <v>90</v>
      </c>
      <c r="E29" s="98" t="s">
        <v>109</v>
      </c>
      <c r="F29" s="102">
        <v>7426</v>
      </c>
      <c r="G29" s="8"/>
      <c r="H29" s="8"/>
    </row>
    <row r="30" spans="1:8" x14ac:dyDescent="0.2">
      <c r="A30" s="93">
        <v>27</v>
      </c>
      <c r="B30" s="93">
        <v>2020</v>
      </c>
      <c r="C30" s="93" t="s">
        <v>102</v>
      </c>
      <c r="D30" s="95" t="s">
        <v>68</v>
      </c>
      <c r="E30" s="98" t="s">
        <v>110</v>
      </c>
      <c r="F30" s="102">
        <v>1482</v>
      </c>
      <c r="G30" s="8"/>
      <c r="H30" s="8"/>
    </row>
    <row r="31" spans="1:8" x14ac:dyDescent="0.2">
      <c r="A31" s="93">
        <v>28</v>
      </c>
      <c r="B31" s="93">
        <v>2020</v>
      </c>
      <c r="C31" s="93" t="s">
        <v>102</v>
      </c>
      <c r="D31" s="95"/>
      <c r="E31" s="98" t="s">
        <v>111</v>
      </c>
      <c r="F31" s="102">
        <v>1156.5</v>
      </c>
      <c r="G31" s="8"/>
      <c r="H31" s="8"/>
    </row>
    <row r="32" spans="1:8" x14ac:dyDescent="0.2">
      <c r="A32" s="93">
        <v>29</v>
      </c>
      <c r="B32" s="93">
        <v>2020</v>
      </c>
      <c r="C32" s="93" t="s">
        <v>117</v>
      </c>
      <c r="D32" s="95" t="s">
        <v>118</v>
      </c>
      <c r="E32" s="98" t="s">
        <v>119</v>
      </c>
      <c r="F32" s="102">
        <v>148706</v>
      </c>
      <c r="G32" s="8"/>
      <c r="H32" s="8"/>
    </row>
    <row r="33" spans="1:8" x14ac:dyDescent="0.2">
      <c r="A33" s="93">
        <v>30</v>
      </c>
      <c r="B33" s="93">
        <v>2020</v>
      </c>
      <c r="C33" s="93" t="s">
        <v>117</v>
      </c>
      <c r="D33" s="95" t="s">
        <v>120</v>
      </c>
      <c r="E33" s="98" t="s">
        <v>121</v>
      </c>
      <c r="F33" s="102">
        <v>1398</v>
      </c>
      <c r="G33" s="8"/>
      <c r="H33" s="8"/>
    </row>
    <row r="34" spans="1:8" x14ac:dyDescent="0.2">
      <c r="A34" s="93">
        <v>31</v>
      </c>
      <c r="B34" s="93">
        <v>2020</v>
      </c>
      <c r="C34" s="93" t="s">
        <v>117</v>
      </c>
      <c r="D34" s="95" t="s">
        <v>84</v>
      </c>
      <c r="E34" s="98" t="s">
        <v>106</v>
      </c>
      <c r="F34" s="102">
        <v>989</v>
      </c>
      <c r="G34" s="8"/>
      <c r="H34" s="8"/>
    </row>
    <row r="35" spans="1:8" x14ac:dyDescent="0.2">
      <c r="A35" s="93">
        <v>32</v>
      </c>
      <c r="B35" s="93">
        <v>2020</v>
      </c>
      <c r="C35" s="93" t="s">
        <v>117</v>
      </c>
      <c r="D35" s="95" t="s">
        <v>85</v>
      </c>
      <c r="E35" s="98" t="s">
        <v>122</v>
      </c>
      <c r="F35" s="102">
        <v>6052</v>
      </c>
      <c r="G35" s="8"/>
      <c r="H35" s="8"/>
    </row>
    <row r="36" spans="1:8" x14ac:dyDescent="0.2">
      <c r="A36" s="93">
        <v>33</v>
      </c>
      <c r="B36" s="93">
        <v>2020</v>
      </c>
      <c r="C36" s="93" t="s">
        <v>117</v>
      </c>
      <c r="D36" s="95" t="s">
        <v>90</v>
      </c>
      <c r="E36" s="98" t="s">
        <v>123</v>
      </c>
      <c r="F36" s="102">
        <v>2365</v>
      </c>
      <c r="G36" s="8"/>
      <c r="H36" s="8"/>
    </row>
    <row r="37" spans="1:8" x14ac:dyDescent="0.2">
      <c r="A37" s="93">
        <v>34</v>
      </c>
      <c r="B37" s="93">
        <v>2020</v>
      </c>
      <c r="C37" s="93" t="s">
        <v>117</v>
      </c>
      <c r="D37" s="95" t="s">
        <v>85</v>
      </c>
      <c r="E37" s="98" t="s">
        <v>124</v>
      </c>
      <c r="F37" s="102">
        <v>1754</v>
      </c>
      <c r="G37" s="8"/>
      <c r="H37" s="8"/>
    </row>
    <row r="38" spans="1:8" x14ac:dyDescent="0.2">
      <c r="A38" s="93">
        <v>35</v>
      </c>
      <c r="B38" s="93">
        <v>2020</v>
      </c>
      <c r="C38" s="93" t="s">
        <v>117</v>
      </c>
      <c r="D38" s="95" t="s">
        <v>87</v>
      </c>
      <c r="E38" s="98" t="s">
        <v>88</v>
      </c>
      <c r="F38" s="102">
        <v>2819</v>
      </c>
      <c r="G38" s="8"/>
      <c r="H38" s="8"/>
    </row>
    <row r="39" spans="1:8" x14ac:dyDescent="0.2">
      <c r="A39" s="93">
        <v>36</v>
      </c>
      <c r="B39" s="93">
        <v>2020</v>
      </c>
      <c r="C39" s="93" t="s">
        <v>125</v>
      </c>
      <c r="D39" s="95" t="s">
        <v>126</v>
      </c>
      <c r="E39" s="98" t="s">
        <v>127</v>
      </c>
      <c r="F39" s="102">
        <v>39885</v>
      </c>
      <c r="G39" s="8"/>
      <c r="H39" s="8"/>
    </row>
    <row r="40" spans="1:8" x14ac:dyDescent="0.2">
      <c r="A40" s="93">
        <v>37</v>
      </c>
      <c r="B40" s="93">
        <v>2020</v>
      </c>
      <c r="C40" s="93" t="s">
        <v>125</v>
      </c>
      <c r="D40" s="95" t="s">
        <v>128</v>
      </c>
      <c r="E40" s="98" t="s">
        <v>129</v>
      </c>
      <c r="F40" s="102">
        <v>11621</v>
      </c>
      <c r="G40" s="8"/>
      <c r="H40" s="8"/>
    </row>
    <row r="41" spans="1:8" x14ac:dyDescent="0.2">
      <c r="A41" s="93">
        <v>38</v>
      </c>
      <c r="B41" s="93">
        <v>2020</v>
      </c>
      <c r="C41" s="93" t="s">
        <v>125</v>
      </c>
      <c r="D41" s="95" t="s">
        <v>87</v>
      </c>
      <c r="E41" s="98" t="s">
        <v>88</v>
      </c>
      <c r="F41" s="102">
        <v>2789</v>
      </c>
      <c r="G41" s="8"/>
      <c r="H41" s="8"/>
    </row>
    <row r="42" spans="1:8" x14ac:dyDescent="0.2">
      <c r="A42" s="93">
        <v>39</v>
      </c>
      <c r="B42" s="93">
        <v>2020</v>
      </c>
      <c r="C42" s="93" t="s">
        <v>125</v>
      </c>
      <c r="D42" s="95" t="s">
        <v>87</v>
      </c>
      <c r="E42" s="98" t="s">
        <v>88</v>
      </c>
      <c r="F42" s="102">
        <v>2789</v>
      </c>
      <c r="G42" s="8"/>
      <c r="H42" s="8"/>
    </row>
    <row r="43" spans="1:8" x14ac:dyDescent="0.2">
      <c r="A43" s="93">
        <v>40</v>
      </c>
      <c r="B43" s="93">
        <v>2020</v>
      </c>
      <c r="C43" s="93" t="s">
        <v>125</v>
      </c>
      <c r="D43" s="95" t="s">
        <v>90</v>
      </c>
      <c r="E43" s="98" t="s">
        <v>130</v>
      </c>
      <c r="F43" s="102">
        <v>2004</v>
      </c>
      <c r="G43" s="8"/>
      <c r="H43" s="8"/>
    </row>
    <row r="44" spans="1:8" x14ac:dyDescent="0.2">
      <c r="A44" s="93">
        <v>41</v>
      </c>
      <c r="B44" s="93">
        <v>202</v>
      </c>
      <c r="C44" s="93" t="s">
        <v>125</v>
      </c>
      <c r="D44" s="95"/>
      <c r="E44" s="98" t="s">
        <v>131</v>
      </c>
      <c r="F44" s="102">
        <v>4900</v>
      </c>
      <c r="G44" s="8"/>
      <c r="H44" s="8"/>
    </row>
    <row r="45" spans="1:8" x14ac:dyDescent="0.2">
      <c r="A45" s="93">
        <v>42</v>
      </c>
      <c r="B45" s="93">
        <v>2020</v>
      </c>
      <c r="C45" s="93" t="s">
        <v>134</v>
      </c>
      <c r="D45" s="95" t="s">
        <v>135</v>
      </c>
      <c r="E45" s="98" t="s">
        <v>136</v>
      </c>
      <c r="F45" s="102">
        <v>3011</v>
      </c>
      <c r="G45" s="8"/>
      <c r="H45" s="8"/>
    </row>
    <row r="46" spans="1:8" x14ac:dyDescent="0.2">
      <c r="A46" s="93">
        <v>43</v>
      </c>
      <c r="B46" s="93">
        <v>2020</v>
      </c>
      <c r="C46" s="93" t="s">
        <v>134</v>
      </c>
      <c r="D46" s="95" t="s">
        <v>137</v>
      </c>
      <c r="E46" s="98" t="s">
        <v>138</v>
      </c>
      <c r="F46" s="102">
        <v>3600</v>
      </c>
      <c r="G46" s="8"/>
      <c r="H46" s="8"/>
    </row>
    <row r="47" spans="1:8" x14ac:dyDescent="0.2">
      <c r="A47" s="93">
        <v>44</v>
      </c>
      <c r="B47" s="93">
        <v>2020</v>
      </c>
      <c r="C47" s="93" t="s">
        <v>134</v>
      </c>
      <c r="D47" s="95" t="s">
        <v>139</v>
      </c>
      <c r="E47" s="98" t="s">
        <v>138</v>
      </c>
      <c r="F47" s="102">
        <v>5158</v>
      </c>
      <c r="G47" s="8"/>
      <c r="H47" s="8"/>
    </row>
    <row r="48" spans="1:8" x14ac:dyDescent="0.2">
      <c r="A48" s="93">
        <v>45</v>
      </c>
      <c r="B48" s="93">
        <v>2020</v>
      </c>
      <c r="C48" s="93" t="s">
        <v>134</v>
      </c>
      <c r="D48" s="95" t="s">
        <v>84</v>
      </c>
      <c r="E48" s="98" t="s">
        <v>140</v>
      </c>
      <c r="F48" s="102">
        <v>1771</v>
      </c>
      <c r="G48" s="8"/>
      <c r="H48" s="8"/>
    </row>
    <row r="49" spans="1:8" x14ac:dyDescent="0.2">
      <c r="A49" s="93">
        <v>46</v>
      </c>
      <c r="B49" s="93">
        <v>2020</v>
      </c>
      <c r="C49" s="93" t="s">
        <v>134</v>
      </c>
      <c r="D49" s="95" t="s">
        <v>87</v>
      </c>
      <c r="E49" s="98" t="s">
        <v>88</v>
      </c>
      <c r="F49" s="102">
        <v>1402</v>
      </c>
      <c r="G49" s="8"/>
      <c r="H49" s="8"/>
    </row>
    <row r="50" spans="1:8" x14ac:dyDescent="0.2">
      <c r="A50" s="93">
        <v>47</v>
      </c>
      <c r="B50" s="93">
        <v>2020</v>
      </c>
      <c r="C50" s="93" t="s">
        <v>134</v>
      </c>
      <c r="D50" s="95" t="s">
        <v>90</v>
      </c>
      <c r="E50" s="98" t="s">
        <v>130</v>
      </c>
      <c r="F50" s="102">
        <v>1750</v>
      </c>
      <c r="G50" s="8"/>
      <c r="H50" s="8"/>
    </row>
    <row r="51" spans="1:8" ht="13.5" thickBot="1" x14ac:dyDescent="0.25">
      <c r="A51" s="112" t="s">
        <v>16</v>
      </c>
      <c r="B51" s="113"/>
      <c r="C51" s="113"/>
      <c r="D51" s="113"/>
      <c r="E51" s="113"/>
      <c r="F51" s="101">
        <v>38342.240300000005</v>
      </c>
      <c r="G51" s="8"/>
      <c r="H51" s="8"/>
    </row>
    <row r="52" spans="1:8" ht="15" thickBot="1" x14ac:dyDescent="0.25">
      <c r="A52" s="114" t="s">
        <v>17</v>
      </c>
      <c r="B52" s="115"/>
      <c r="C52" s="115"/>
      <c r="D52" s="115"/>
      <c r="E52" s="115"/>
      <c r="F52" s="103">
        <v>753869.24029999995</v>
      </c>
      <c r="G52" s="116"/>
      <c r="H52" s="117"/>
    </row>
    <row r="53" spans="1:8" x14ac:dyDescent="0.2">
      <c r="A53" s="104"/>
      <c r="B53" s="104"/>
      <c r="C53" s="104"/>
      <c r="D53" s="104"/>
      <c r="E53" s="104"/>
      <c r="F53" s="104"/>
    </row>
    <row r="54" spans="1:8" x14ac:dyDescent="0.2">
      <c r="A54" s="104"/>
      <c r="B54" s="104"/>
      <c r="C54" s="104"/>
      <c r="D54" s="104"/>
      <c r="E54" s="104"/>
      <c r="F54" s="104"/>
    </row>
    <row r="55" spans="1:8" ht="12.75" customHeight="1" x14ac:dyDescent="0.25">
      <c r="A55" s="111" t="s">
        <v>63</v>
      </c>
      <c r="B55" s="111"/>
      <c r="C55" s="111"/>
      <c r="D55" s="111"/>
      <c r="E55" s="111"/>
      <c r="F55" s="104"/>
    </row>
    <row r="56" spans="1:8" x14ac:dyDescent="0.2">
      <c r="A56" s="104"/>
      <c r="B56" s="104"/>
      <c r="C56" s="104"/>
      <c r="D56" s="104"/>
      <c r="E56" s="104"/>
      <c r="F56" s="104"/>
    </row>
    <row r="57" spans="1:8" x14ac:dyDescent="0.2">
      <c r="A57" s="104"/>
      <c r="B57" s="104"/>
      <c r="C57" s="104"/>
      <c r="D57" s="104"/>
      <c r="E57" s="104"/>
      <c r="F57" s="104"/>
    </row>
  </sheetData>
  <mergeCells count="12">
    <mergeCell ref="A55:E55"/>
    <mergeCell ref="A51:E51"/>
    <mergeCell ref="A52:E52"/>
    <mergeCell ref="G52:H52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5" t="s">
        <v>41</v>
      </c>
      <c r="B3" s="125"/>
      <c r="C3" s="125"/>
      <c r="D3" s="125"/>
      <c r="E3" s="125"/>
      <c r="F3" s="125"/>
      <c r="G3" s="125"/>
    </row>
    <row r="5" spans="1:7" ht="15.75" x14ac:dyDescent="0.25">
      <c r="A5" s="108" t="s">
        <v>39</v>
      </c>
      <c r="B5" s="108"/>
      <c r="C5" s="108"/>
      <c r="D5" s="108"/>
      <c r="E5" s="108"/>
      <c r="F5" s="108"/>
      <c r="G5" s="12">
        <v>0</v>
      </c>
    </row>
    <row r="6" spans="1:7" ht="13.5" thickBot="1" x14ac:dyDescent="0.25"/>
    <row r="7" spans="1:7" ht="63.75" thickBot="1" x14ac:dyDescent="0.3">
      <c r="A7" s="13"/>
      <c r="B7" s="14" t="s">
        <v>18</v>
      </c>
      <c r="C7" s="14" t="s">
        <v>19</v>
      </c>
      <c r="D7" s="19" t="s">
        <v>20</v>
      </c>
      <c r="E7" s="14" t="s">
        <v>21</v>
      </c>
      <c r="F7" s="14" t="s">
        <v>22</v>
      </c>
      <c r="G7" s="20" t="s">
        <v>23</v>
      </c>
    </row>
    <row r="8" spans="1:7" ht="15" customHeight="1" x14ac:dyDescent="0.2">
      <c r="A8" s="4" t="s">
        <v>24</v>
      </c>
      <c r="B8" s="5" t="e">
        <f>#REF!</f>
        <v>#REF!</v>
      </c>
      <c r="C8" s="5" t="e">
        <f>#REF!</f>
        <v>#REF!</v>
      </c>
      <c r="D8" s="21" t="e">
        <f>'расход по дому ТО'!G24</f>
        <v>#REF!</v>
      </c>
      <c r="E8" s="5">
        <v>-230.88</v>
      </c>
      <c r="F8" s="5"/>
      <c r="G8" s="127" t="e">
        <f>C14-D14</f>
        <v>#REF!</v>
      </c>
    </row>
    <row r="9" spans="1:7" ht="33" customHeight="1" x14ac:dyDescent="0.2">
      <c r="A9" s="3" t="s">
        <v>25</v>
      </c>
      <c r="B9" s="2">
        <v>0</v>
      </c>
      <c r="C9" s="2">
        <v>0</v>
      </c>
      <c r="D9" s="21" t="e">
        <f>(#REF!*1.74)*1</f>
        <v>#REF!</v>
      </c>
      <c r="E9" s="2"/>
      <c r="F9" s="2"/>
      <c r="G9" s="128"/>
    </row>
    <row r="10" spans="1:7" ht="31.5" customHeight="1" x14ac:dyDescent="0.2">
      <c r="A10" s="3" t="s">
        <v>26</v>
      </c>
      <c r="B10" s="2"/>
      <c r="C10" s="2"/>
      <c r="D10" s="21" t="e">
        <f>(#REF!*0.15)*1</f>
        <v>#REF!</v>
      </c>
      <c r="E10" s="2"/>
      <c r="F10" s="2"/>
      <c r="G10" s="128"/>
    </row>
    <row r="11" spans="1:7" ht="15" customHeight="1" x14ac:dyDescent="0.2">
      <c r="A11" s="4" t="s">
        <v>27</v>
      </c>
      <c r="B11" s="2">
        <v>0</v>
      </c>
      <c r="C11" s="2">
        <v>0</v>
      </c>
      <c r="D11" s="21"/>
      <c r="E11" s="2"/>
      <c r="F11" s="2"/>
      <c r="G11" s="128"/>
    </row>
    <row r="12" spans="1:7" ht="26.25" customHeight="1" x14ac:dyDescent="0.2">
      <c r="A12" s="3" t="s">
        <v>28</v>
      </c>
      <c r="B12" s="2">
        <v>0</v>
      </c>
      <c r="C12" s="2">
        <v>0</v>
      </c>
      <c r="D12" s="21"/>
      <c r="E12" s="2"/>
      <c r="F12" s="2"/>
      <c r="G12" s="128"/>
    </row>
    <row r="13" spans="1:7" ht="34.5" customHeight="1" thickBot="1" x14ac:dyDescent="0.25">
      <c r="A13" s="22" t="s">
        <v>29</v>
      </c>
      <c r="B13" s="8">
        <v>0</v>
      </c>
      <c r="C13" s="8">
        <v>0</v>
      </c>
      <c r="D13" s="45"/>
      <c r="E13" s="8"/>
      <c r="F13" s="8"/>
      <c r="G13" s="128"/>
    </row>
    <row r="14" spans="1:7" ht="15" customHeight="1" thickBot="1" x14ac:dyDescent="0.3">
      <c r="A14" s="15" t="s">
        <v>35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-230.88</v>
      </c>
      <c r="F14" s="16"/>
      <c r="G14" s="35" t="e">
        <f>SUM(G8)</f>
        <v>#REF!</v>
      </c>
    </row>
    <row r="15" spans="1:7" ht="15" customHeight="1" x14ac:dyDescent="0.25">
      <c r="A15" s="43"/>
      <c r="B15" s="43"/>
      <c r="C15" s="43"/>
      <c r="D15" s="44"/>
      <c r="E15" s="43"/>
      <c r="F15" s="43"/>
      <c r="G15" s="44"/>
    </row>
    <row r="16" spans="1:7" ht="15.75" x14ac:dyDescent="0.25">
      <c r="A16" s="108" t="s">
        <v>40</v>
      </c>
      <c r="B16" s="108"/>
      <c r="C16" s="108"/>
      <c r="D16" s="108"/>
      <c r="E16" s="108"/>
      <c r="F16" s="108"/>
      <c r="G16" s="18" t="e">
        <f>G5+C14-D14</f>
        <v>#REF!</v>
      </c>
    </row>
    <row r="17" spans="1:7" ht="15" customHeight="1" x14ac:dyDescent="0.25">
      <c r="A17" s="43"/>
      <c r="B17" s="43"/>
      <c r="C17" s="43"/>
      <c r="D17" s="44"/>
      <c r="E17" s="43"/>
      <c r="F17" s="43"/>
      <c r="G17" s="44"/>
    </row>
    <row r="18" spans="1:7" ht="15" customHeight="1" x14ac:dyDescent="0.25">
      <c r="A18" s="43"/>
      <c r="B18" s="43"/>
      <c r="C18" s="43"/>
      <c r="D18" s="44"/>
      <c r="E18" s="43"/>
      <c r="F18" s="43"/>
      <c r="G18" s="44"/>
    </row>
    <row r="19" spans="1:7" ht="15" customHeight="1" x14ac:dyDescent="0.25">
      <c r="A19" s="43"/>
      <c r="B19" s="43"/>
      <c r="C19" s="43"/>
      <c r="D19" s="44"/>
      <c r="E19" s="43"/>
      <c r="F19" s="43"/>
      <c r="G19" s="44"/>
    </row>
    <row r="20" spans="1:7" ht="15.75" x14ac:dyDescent="0.25">
      <c r="A20" s="108" t="s">
        <v>39</v>
      </c>
      <c r="B20" s="108"/>
      <c r="C20" s="108"/>
      <c r="D20" s="108"/>
      <c r="E20" s="108"/>
      <c r="F20" s="108"/>
      <c r="G20" s="18">
        <v>0</v>
      </c>
    </row>
    <row r="21" spans="1:7" ht="15" customHeight="1" thickBot="1" x14ac:dyDescent="0.3">
      <c r="A21" s="43"/>
      <c r="B21" s="43"/>
      <c r="C21" s="43"/>
      <c r="D21" s="44"/>
      <c r="E21" s="43"/>
      <c r="F21" s="43"/>
      <c r="G21" s="44"/>
    </row>
    <row r="22" spans="1:7" ht="15" customHeight="1" thickBot="1" x14ac:dyDescent="0.25">
      <c r="A22" s="46" t="s">
        <v>36</v>
      </c>
      <c r="B22" s="10" t="e">
        <f>#REF!</f>
        <v>#REF!</v>
      </c>
      <c r="C22" s="10" t="e">
        <f>#REF!</f>
        <v>#REF!</v>
      </c>
      <c r="D22" s="47">
        <v>0</v>
      </c>
      <c r="E22" s="10">
        <v>-26.88</v>
      </c>
      <c r="F22" s="10">
        <v>0</v>
      </c>
      <c r="G22" s="48" t="e">
        <f>C22-D22</f>
        <v>#REF!</v>
      </c>
    </row>
    <row r="23" spans="1:7" x14ac:dyDescent="0.2">
      <c r="G23" s="23"/>
    </row>
    <row r="24" spans="1:7" ht="15.75" x14ac:dyDescent="0.25">
      <c r="A24" s="108" t="s">
        <v>40</v>
      </c>
      <c r="B24" s="108"/>
      <c r="C24" s="108"/>
      <c r="D24" s="108"/>
      <c r="E24" s="108"/>
      <c r="F24" s="108"/>
      <c r="G24" s="18" t="e">
        <f>G20+C22-D22</f>
        <v>#REF!</v>
      </c>
    </row>
    <row r="27" spans="1:7" x14ac:dyDescent="0.2">
      <c r="A27" s="126" t="s">
        <v>54</v>
      </c>
      <c r="B27" s="126"/>
      <c r="C27" s="126"/>
      <c r="D27" s="126"/>
      <c r="E27" s="12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30" t="s">
        <v>30</v>
      </c>
      <c r="B2" s="130"/>
      <c r="C2" s="130"/>
      <c r="D2" s="130"/>
      <c r="E2" s="130"/>
      <c r="F2" s="130"/>
      <c r="G2" s="130"/>
    </row>
    <row r="3" spans="1:7" ht="17.25" x14ac:dyDescent="0.3">
      <c r="A3" s="130" t="s">
        <v>37</v>
      </c>
      <c r="B3" s="130"/>
      <c r="C3" s="130"/>
      <c r="D3" s="130"/>
      <c r="E3" s="130"/>
      <c r="F3" s="130"/>
      <c r="G3" s="130"/>
    </row>
    <row r="4" spans="1:7" ht="17.25" x14ac:dyDescent="0.3">
      <c r="A4" s="130" t="s">
        <v>42</v>
      </c>
      <c r="B4" s="130"/>
      <c r="C4" s="130"/>
      <c r="D4" s="130"/>
      <c r="E4" s="130"/>
      <c r="F4" s="130"/>
      <c r="G4" s="130"/>
    </row>
    <row r="5" spans="1:7" ht="13.5" thickBot="1" x14ac:dyDescent="0.25"/>
    <row r="6" spans="1:7" ht="45.75" thickBot="1" x14ac:dyDescent="0.25">
      <c r="A6" s="24" t="s">
        <v>12</v>
      </c>
      <c r="B6" s="25" t="s">
        <v>13</v>
      </c>
      <c r="C6" s="26" t="s">
        <v>14</v>
      </c>
      <c r="D6" s="26" t="s">
        <v>31</v>
      </c>
      <c r="E6" s="26" t="s">
        <v>15</v>
      </c>
      <c r="F6" s="60" t="s">
        <v>44</v>
      </c>
      <c r="G6" s="7" t="s">
        <v>32</v>
      </c>
    </row>
    <row r="7" spans="1:7" ht="63.75" x14ac:dyDescent="0.2">
      <c r="A7" s="52">
        <v>1</v>
      </c>
      <c r="B7" s="53">
        <v>2015</v>
      </c>
      <c r="C7" s="54" t="s">
        <v>43</v>
      </c>
      <c r="D7" s="55"/>
      <c r="E7" s="56" t="s">
        <v>45</v>
      </c>
      <c r="F7" s="61" t="s">
        <v>46</v>
      </c>
      <c r="G7" s="57">
        <v>4619.4799999999996</v>
      </c>
    </row>
    <row r="8" spans="1:7" ht="25.5" x14ac:dyDescent="0.2">
      <c r="A8" s="63">
        <v>2</v>
      </c>
      <c r="B8" s="63">
        <v>2015</v>
      </c>
      <c r="C8" s="63" t="s">
        <v>43</v>
      </c>
      <c r="D8" s="63"/>
      <c r="E8" s="63" t="s">
        <v>47</v>
      </c>
      <c r="F8" s="56" t="s">
        <v>48</v>
      </c>
      <c r="G8" s="64">
        <v>39559.449999999997</v>
      </c>
    </row>
    <row r="9" spans="1:7" ht="25.5" x14ac:dyDescent="0.2">
      <c r="A9" s="63">
        <v>3</v>
      </c>
      <c r="B9" s="63">
        <v>2015</v>
      </c>
      <c r="C9" s="56" t="s">
        <v>43</v>
      </c>
      <c r="D9" s="63"/>
      <c r="E9" s="56" t="s">
        <v>49</v>
      </c>
      <c r="F9" s="56" t="s">
        <v>50</v>
      </c>
      <c r="G9" s="64">
        <v>878.56</v>
      </c>
    </row>
    <row r="10" spans="1:7" ht="25.5" x14ac:dyDescent="0.2">
      <c r="A10" s="63">
        <v>4</v>
      </c>
      <c r="B10" s="63">
        <v>2015</v>
      </c>
      <c r="C10" s="56" t="s">
        <v>43</v>
      </c>
      <c r="D10" s="63"/>
      <c r="E10" s="56" t="s">
        <v>51</v>
      </c>
      <c r="F10" s="56" t="s">
        <v>52</v>
      </c>
      <c r="G10" s="64">
        <v>948.93</v>
      </c>
    </row>
    <row r="11" spans="1:7" hidden="1" x14ac:dyDescent="0.2">
      <c r="A11" s="63"/>
      <c r="B11" s="63"/>
      <c r="C11" s="63"/>
      <c r="D11" s="63"/>
      <c r="E11" s="63"/>
      <c r="F11" s="63"/>
      <c r="G11" s="64"/>
    </row>
    <row r="12" spans="1:7" hidden="1" x14ac:dyDescent="0.2">
      <c r="A12" s="63"/>
      <c r="B12" s="63"/>
      <c r="C12" s="63"/>
      <c r="D12" s="63"/>
      <c r="E12" s="63"/>
      <c r="F12" s="63"/>
      <c r="G12" s="64"/>
    </row>
    <row r="13" spans="1:7" hidden="1" x14ac:dyDescent="0.2">
      <c r="A13" s="65"/>
      <c r="B13" s="66"/>
      <c r="C13" s="67"/>
      <c r="D13" s="68"/>
      <c r="E13" s="63"/>
      <c r="F13" s="69"/>
      <c r="G13" s="70"/>
    </row>
    <row r="14" spans="1:7" hidden="1" x14ac:dyDescent="0.2">
      <c r="A14" s="27"/>
      <c r="B14" s="28"/>
      <c r="C14" s="29"/>
      <c r="D14" s="30"/>
      <c r="E14" s="31"/>
      <c r="F14" s="62"/>
      <c r="G14" s="57"/>
    </row>
    <row r="15" spans="1:7" hidden="1" x14ac:dyDescent="0.2">
      <c r="A15" s="27"/>
      <c r="B15" s="28"/>
      <c r="C15" s="29"/>
      <c r="D15" s="30"/>
      <c r="E15" s="31"/>
      <c r="F15" s="62"/>
      <c r="G15" s="57"/>
    </row>
    <row r="16" spans="1:7" hidden="1" x14ac:dyDescent="0.2">
      <c r="A16" s="27"/>
      <c r="B16" s="28"/>
      <c r="C16" s="29"/>
      <c r="D16" s="30"/>
      <c r="E16" s="31"/>
      <c r="F16" s="62"/>
      <c r="G16" s="57"/>
    </row>
    <row r="17" spans="1:7" hidden="1" x14ac:dyDescent="0.2">
      <c r="A17" s="27"/>
      <c r="B17" s="28"/>
      <c r="C17" s="29"/>
      <c r="D17" s="30"/>
      <c r="E17" s="31"/>
      <c r="F17" s="62"/>
      <c r="G17" s="57"/>
    </row>
    <row r="18" spans="1:7" hidden="1" x14ac:dyDescent="0.2">
      <c r="A18" s="27"/>
      <c r="B18" s="28"/>
      <c r="C18" s="29"/>
      <c r="D18" s="30"/>
      <c r="E18" s="31"/>
      <c r="F18" s="62"/>
      <c r="G18" s="57"/>
    </row>
    <row r="19" spans="1:7" hidden="1" x14ac:dyDescent="0.2">
      <c r="A19" s="27"/>
      <c r="B19" s="28"/>
      <c r="C19" s="29"/>
      <c r="D19" s="30"/>
      <c r="E19" s="31"/>
      <c r="F19" s="62"/>
      <c r="G19" s="57"/>
    </row>
    <row r="20" spans="1:7" hidden="1" x14ac:dyDescent="0.2">
      <c r="A20" s="27"/>
      <c r="B20" s="28"/>
      <c r="C20" s="29"/>
      <c r="D20" s="30"/>
      <c r="E20" s="31"/>
      <c r="F20" s="62"/>
      <c r="G20" s="57"/>
    </row>
    <row r="21" spans="1:7" hidden="1" x14ac:dyDescent="0.2">
      <c r="A21" s="27"/>
      <c r="B21" s="28"/>
      <c r="C21" s="29"/>
      <c r="D21" s="30"/>
      <c r="E21" s="31"/>
      <c r="F21" s="62"/>
      <c r="G21" s="57"/>
    </row>
    <row r="22" spans="1:7" ht="15" x14ac:dyDescent="0.2">
      <c r="A22" s="32"/>
      <c r="B22" s="71"/>
      <c r="C22" s="74" t="s">
        <v>53</v>
      </c>
      <c r="D22" s="72"/>
      <c r="E22" s="73"/>
      <c r="F22" s="73"/>
      <c r="G22" s="58">
        <f>1306.8*1</f>
        <v>1306.8</v>
      </c>
    </row>
    <row r="23" spans="1:7" ht="15.75" thickBot="1" x14ac:dyDescent="0.25">
      <c r="A23" s="32"/>
      <c r="B23" s="131" t="s">
        <v>33</v>
      </c>
      <c r="C23" s="132"/>
      <c r="D23" s="132"/>
      <c r="E23" s="132"/>
      <c r="F23" s="59"/>
      <c r="G23" s="58" t="e">
        <f>#REF!+#REF!</f>
        <v>#REF!</v>
      </c>
    </row>
    <row r="24" spans="1:7" ht="15.75" thickBot="1" x14ac:dyDescent="0.3">
      <c r="A24" s="133" t="s">
        <v>34</v>
      </c>
      <c r="B24" s="134"/>
      <c r="C24" s="134"/>
      <c r="D24" s="33"/>
      <c r="E24" s="33"/>
      <c r="F24" s="33"/>
      <c r="G24" s="34" t="e">
        <f>SUM(G7:G23)</f>
        <v>#REF!</v>
      </c>
    </row>
    <row r="25" spans="1:7" x14ac:dyDescent="0.2">
      <c r="A25" s="135"/>
      <c r="B25" s="135"/>
      <c r="C25" s="136"/>
      <c r="D25" s="136"/>
      <c r="E25" s="136"/>
      <c r="F25" s="136"/>
      <c r="G25" s="136"/>
    </row>
    <row r="29" spans="1:7" ht="15" x14ac:dyDescent="0.25">
      <c r="A29" s="129" t="s">
        <v>54</v>
      </c>
      <c r="B29" s="129"/>
      <c r="C29" s="129"/>
      <c r="D29" s="129"/>
      <c r="E29" s="129"/>
      <c r="F29" s="129"/>
      <c r="G29" s="129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РиСотчет 2020</vt:lpstr>
      <vt:lpstr>РиСрасход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2020-07-08T11:14:33Z</cp:lastPrinted>
  <dcterms:created xsi:type="dcterms:W3CDTF">2015-02-24T21:57:31Z</dcterms:created>
  <dcterms:modified xsi:type="dcterms:W3CDTF">2021-01-26T10:15:43Z</dcterms:modified>
</cp:coreProperties>
</file>