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8C04A4B5-7345-4564-A5E2-CBA9AFDAAE70}" xr6:coauthVersionLast="46" xr6:coauthVersionMax="46" xr10:uidLastSave="{00000000-0000-0000-0000-000000000000}"/>
  <bookViews>
    <workbookView xWindow="-108" yWindow="-108" windowWidth="23256" windowHeight="12576" firstSheet="2" activeTab="3" xr2:uid="{00000000-000D-0000-FFFF-FFFF00000000}"/>
  </bookViews>
  <sheets>
    <sheet name="общий отчет по дому за 15 г" sheetId="1" state="hidden" r:id="rId1"/>
    <sheet name="отчет тек. ремонт" sheetId="4" state="hidden" r:id="rId2"/>
    <sheet name="Р И С отчет 2023г." sheetId="13" r:id="rId3"/>
    <sheet name="Р И С расход 2023г." sheetId="14" r:id="rId4"/>
  </sheets>
  <calcPr calcId="191029"/>
</workbook>
</file>

<file path=xl/calcChain.xml><?xml version="1.0" encoding="utf-8"?>
<calcChain xmlns="http://schemas.openxmlformats.org/spreadsheetml/2006/main">
  <c r="C9" i="13" l="1"/>
  <c r="F27" i="14" l="1"/>
  <c r="D6" i="13" l="1"/>
  <c r="D9" i="13" s="1"/>
  <c r="B9" i="13" l="1"/>
  <c r="D11" i="13"/>
  <c r="E8" i="1" l="1"/>
  <c r="E7" i="1" l="1"/>
  <c r="C10" i="4"/>
  <c r="B10" i="4"/>
  <c r="F13" i="4" l="1"/>
  <c r="E13" i="4"/>
  <c r="E6" i="1" s="1"/>
  <c r="C11" i="1" l="1"/>
  <c r="C13" i="1"/>
  <c r="D13" i="1"/>
  <c r="C15" i="1"/>
  <c r="D15" i="1"/>
  <c r="F15" i="1" s="1"/>
  <c r="C16" i="1"/>
  <c r="D16" i="1"/>
  <c r="C7" i="4" l="1"/>
  <c r="C13" i="4" s="1"/>
  <c r="D6" i="1" s="1"/>
  <c r="B7" i="4"/>
  <c r="B13" i="4" s="1"/>
  <c r="C6" i="1" s="1"/>
  <c r="D7" i="1" l="1"/>
  <c r="D8" i="1"/>
  <c r="C8" i="1"/>
  <c r="C7" i="1"/>
  <c r="F8" i="1"/>
  <c r="D7" i="4"/>
  <c r="D13" i="4" s="1"/>
  <c r="G15" i="4" l="1"/>
  <c r="F6" i="1" s="1"/>
  <c r="G7" i="4"/>
  <c r="G13" i="4" s="1"/>
  <c r="F7" i="1" l="1"/>
</calcChain>
</file>

<file path=xl/sharedStrings.xml><?xml version="1.0" encoding="utf-8"?>
<sst xmlns="http://schemas.openxmlformats.org/spreadsheetml/2006/main" count="108" uniqueCount="74">
  <si>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</si>
  <si>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</si>
  <si>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</si>
  <si>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</si>
  <si>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</si>
  <si>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</si>
  <si>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</si>
  <si>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</si>
  <si>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</si>
  <si>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</si>
  <si>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</si>
  <si>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</si>
  <si>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</si>
  <si>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</si>
  <si>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</si>
  <si>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</si>
  <si>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</si>
  <si>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</si>
  <si>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</si>
  <si>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вид работ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</si>
  <si>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</si>
  <si>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</si>
  <si>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</si>
  <si>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</si>
  <si>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</si>
  <si>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</si>
  <si>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</si>
  <si>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</si>
  <si>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</si>
  <si>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</si>
  <si>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</si>
  <si>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</si>
  <si>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</si>
  <si>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</si>
  <si>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</si>
  <si>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</si>
  <si>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</si>
  <si>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Информация о собранных и израсходованных денежных средствах по статье "Ремонт Жилья" за период с 01.06.2015 г по 31.07.2015 г по адресу ул. Бабушкина, 56</t>
  </si>
  <si>
    <t>Остаток денежных средств дома на 31.07.2015 г</t>
  </si>
  <si>
    <t>в доме по  адресу ул. Бабушкина, 56 за период с 01.06.2015 по 31.07.2015гг.</t>
  </si>
  <si>
    <t xml:space="preserve"> Ремонт и Содержание  жилья</t>
  </si>
  <si>
    <t>Ремонт и Содержание жилья: итого</t>
  </si>
  <si>
    <t>место проведения работ</t>
  </si>
  <si>
    <t>сумма ден. Средств</t>
  </si>
  <si>
    <t>Услуги банка по приему денежных средств</t>
  </si>
  <si>
    <t>итого</t>
  </si>
  <si>
    <t>январь</t>
  </si>
  <si>
    <t>территория</t>
  </si>
  <si>
    <t>февраль</t>
  </si>
  <si>
    <t>март</t>
  </si>
  <si>
    <t>апрель</t>
  </si>
  <si>
    <t>июнь</t>
  </si>
  <si>
    <t>покос травы</t>
  </si>
  <si>
    <t>июль</t>
  </si>
  <si>
    <t>август</t>
  </si>
  <si>
    <t>ЦО, ввод</t>
  </si>
  <si>
    <t>гидравлические испытания</t>
  </si>
  <si>
    <t>сентябрь</t>
  </si>
  <si>
    <t>октябрь</t>
  </si>
  <si>
    <t>ЦО</t>
  </si>
  <si>
    <t>ноябрь</t>
  </si>
  <si>
    <t>доставка пескопасты</t>
  </si>
  <si>
    <t>май</t>
  </si>
  <si>
    <t>декабрь</t>
  </si>
  <si>
    <t>Информация о собранных и израсходованных денежных средствах по статье " Ремонт и Содержание Жилья" за период с 01.01.2023 г по 31.12.2023 г по адресу ул. Жуковского, 4</t>
  </si>
  <si>
    <t>Остаток денежных средств дома по статье "Ремонт и Содержание жилья" на 31.12.2023 г</t>
  </si>
  <si>
    <t>переходящее сальдо на 01.01.2023 г</t>
  </si>
  <si>
    <t>дебиторская задолженность жителей по состоянию  на 01.01.2024 г. состовляет:</t>
  </si>
  <si>
    <t>Информация о собранных и израсходованных денежных средствах по статье "Ремонт и  Содержание Жилья" за период с 01.01.2023 г по 31.12.2023 г по адресу ул. Жуковского, 4</t>
  </si>
  <si>
    <t>обрезка деревьев</t>
  </si>
  <si>
    <t>закрытие задвижек</t>
  </si>
  <si>
    <t>промывка и запуск</t>
  </si>
  <si>
    <t>очистка свесов и т.п.</t>
  </si>
  <si>
    <t>периодическая проверка общедомовых вентканалов и дымоходов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</si>
</sst>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" fillId="0" borderId="4" xfId="0" applyFont="1" applyBorder="1"/>
    <xf numFmtId="0" fontId="4" fillId="0" borderId="14" xfId="0" applyFont="1" applyBorder="1"/>
    <xf numFmtId="0" fontId="4" fillId="0" borderId="8" xfId="0" applyFont="1" applyBorder="1"/>
    <xf numFmtId="2" fontId="4" fillId="0" borderId="8" xfId="0" applyNumberFormat="1" applyFont="1" applyBorder="1"/>
    <xf numFmtId="2" fontId="4" fillId="0" borderId="0" xfId="0" applyNumberFormat="1" applyFont="1"/>
    <xf numFmtId="2" fontId="4" fillId="0" borderId="15" xfId="0" applyNumberFormat="1" applyFont="1" applyBorder="1"/>
    <xf numFmtId="0" fontId="1" fillId="0" borderId="20" xfId="0" applyFont="1" applyBorder="1" applyAlignment="1">
      <alignment wrapText="1"/>
    </xf>
    <xf numFmtId="0" fontId="0" fillId="0" borderId="21" xfId="0" applyBorder="1"/>
    <xf numFmtId="0" fontId="1" fillId="0" borderId="2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9" xfId="0" applyBorder="1"/>
    <xf numFmtId="0" fontId="1" fillId="0" borderId="25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4" fillId="0" borderId="0" xfId="0" applyFont="1"/>
    <xf numFmtId="2" fontId="0" fillId="0" borderId="22" xfId="0" applyNumberFormat="1" applyBorder="1"/>
    <xf numFmtId="2" fontId="0" fillId="0" borderId="24" xfId="0" applyNumberFormat="1" applyBorder="1"/>
    <xf numFmtId="2" fontId="0" fillId="0" borderId="19" xfId="0" applyNumberFormat="1" applyBorder="1"/>
    <xf numFmtId="0" fontId="1" fillId="0" borderId="0" xfId="0" applyFont="1"/>
    <xf numFmtId="4" fontId="6" fillId="0" borderId="1" xfId="0" applyNumberFormat="1" applyFont="1" applyBorder="1" applyAlignment="1">
      <alignment wrapText="1"/>
    </xf>
    <xf numFmtId="4" fontId="0" fillId="0" borderId="3" xfId="0" applyNumberFormat="1" applyBorder="1"/>
    <xf numFmtId="0" fontId="6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1" fillId="0" borderId="23" xfId="0" applyFont="1" applyBorder="1"/>
    <xf numFmtId="4" fontId="0" fillId="0" borderId="19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4" fillId="0" borderId="28" xfId="0" applyFont="1" applyBorder="1"/>
    <xf numFmtId="4" fontId="4" fillId="0" borderId="11" xfId="0" applyNumberFormat="1" applyFont="1" applyBorder="1"/>
    <xf numFmtId="4" fontId="4" fillId="0" borderId="29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wrapText="1"/>
    </xf>
    <xf numFmtId="4" fontId="0" fillId="0" borderId="0" xfId="0" applyNumberForma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4" fontId="13" fillId="0" borderId="4" xfId="0" applyNumberFormat="1" applyFont="1" applyBorder="1"/>
    <xf numFmtId="0" fontId="13" fillId="0" borderId="18" xfId="0" applyFont="1" applyBorder="1" applyAlignment="1">
      <alignment horizontal="center" vertical="center"/>
    </xf>
    <xf numFmtId="4" fontId="14" fillId="0" borderId="8" xfId="0" applyNumberFormat="1" applyFont="1" applyBorder="1"/>
    <xf numFmtId="0" fontId="15" fillId="0" borderId="0" xfId="0" applyFont="1" applyAlignment="1">
      <alignment horizontal="left"/>
    </xf>
    <xf numFmtId="4" fontId="14" fillId="0" borderId="0" xfId="0" applyNumberFormat="1" applyFont="1"/>
    <xf numFmtId="0" fontId="13" fillId="0" borderId="0" xfId="0" applyFont="1"/>
    <xf numFmtId="0" fontId="14" fillId="0" borderId="0" xfId="0" applyFont="1"/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/>
    <xf numFmtId="0" fontId="11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1" fillId="0" borderId="34" xfId="0" applyFont="1" applyBorder="1"/>
    <xf numFmtId="0" fontId="12" fillId="0" borderId="35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8"/>
  <sheetViews>
    <sheetView topLeftCell="A4" workbookViewId="0">
      <selection activeCell="B5" sqref="B5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74" t="s">
        <v>13</v>
      </c>
      <c r="C2" s="74"/>
      <c r="D2" s="74"/>
      <c r="E2" s="74"/>
      <c r="F2" s="74"/>
    </row>
    <row r="3" spans="2:9" ht="26.25" customHeight="1" x14ac:dyDescent="0.45">
      <c r="B3" s="73" t="s">
        <v>39</v>
      </c>
      <c r="C3" s="73"/>
      <c r="D3" s="73"/>
      <c r="E3" s="73"/>
      <c r="F3" s="73"/>
      <c r="G3" s="1"/>
      <c r="H3" s="1"/>
      <c r="I3" s="1"/>
    </row>
    <row r="4" spans="2:9" ht="30" customHeight="1" thickBot="1" x14ac:dyDescent="0.35">
      <c r="B4" s="73"/>
      <c r="C4" s="73"/>
      <c r="D4" s="73"/>
      <c r="E4" s="73"/>
      <c r="F4" s="73"/>
    </row>
    <row r="5" spans="2:9" ht="58.2" thickBot="1" x14ac:dyDescent="0.35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3">
      <c r="B6" s="20" t="s">
        <v>1</v>
      </c>
      <c r="C6" s="21" t="e">
        <f>'отчет тек. ремонт'!B13</f>
        <v>#REF!</v>
      </c>
      <c r="D6" s="21" t="e">
        <f>'отчет тек. ремонт'!C13</f>
        <v>#REF!</v>
      </c>
      <c r="E6" s="21">
        <f>'отчет тек. ремонт'!E13</f>
        <v>335.8</v>
      </c>
      <c r="F6" s="29" t="e">
        <f>'отчет тек. ремонт'!G15</f>
        <v>#REF!</v>
      </c>
    </row>
    <row r="7" spans="2:9" x14ac:dyDescent="0.3">
      <c r="B7" s="22" t="s">
        <v>20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0" t="e">
        <f>#REF!</f>
        <v>#REF!</v>
      </c>
    </row>
    <row r="8" spans="2:9" ht="27.6" x14ac:dyDescent="0.3">
      <c r="B8" s="23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31" t="e">
        <f>#REF!</f>
        <v>#REF!</v>
      </c>
    </row>
    <row r="9" spans="2:9" ht="55.2" x14ac:dyDescent="0.3">
      <c r="B9" s="23" t="s">
        <v>3</v>
      </c>
      <c r="C9" s="2">
        <v>0</v>
      </c>
      <c r="D9" s="2">
        <v>0</v>
      </c>
      <c r="E9" s="2">
        <v>0</v>
      </c>
      <c r="F9" s="24">
        <v>0</v>
      </c>
    </row>
    <row r="10" spans="2:9" x14ac:dyDescent="0.3">
      <c r="B10" s="23" t="s">
        <v>4</v>
      </c>
      <c r="C10" s="2">
        <v>0</v>
      </c>
      <c r="D10" s="2">
        <v>0</v>
      </c>
      <c r="E10" s="2">
        <v>0</v>
      </c>
      <c r="F10" s="24">
        <v>0</v>
      </c>
    </row>
    <row r="11" spans="2:9" ht="27.6" x14ac:dyDescent="0.3">
      <c r="B11" s="23" t="s">
        <v>5</v>
      </c>
      <c r="C11" s="2" t="e">
        <f>#REF!</f>
        <v>#REF!</v>
      </c>
      <c r="D11" s="2">
        <v>0</v>
      </c>
      <c r="E11" s="2">
        <v>0</v>
      </c>
      <c r="F11" s="24">
        <v>0</v>
      </c>
    </row>
    <row r="12" spans="2:9" x14ac:dyDescent="0.3">
      <c r="B12" s="23" t="s">
        <v>6</v>
      </c>
      <c r="C12" s="2">
        <v>0</v>
      </c>
      <c r="D12" s="2"/>
      <c r="E12" s="2"/>
      <c r="F12" s="24"/>
    </row>
    <row r="13" spans="2:9" x14ac:dyDescent="0.3">
      <c r="B13" s="23" t="s">
        <v>7</v>
      </c>
      <c r="C13" s="2" t="e">
        <f>#REF!</f>
        <v>#REF!</v>
      </c>
      <c r="D13" s="2" t="e">
        <f>#REF!</f>
        <v>#REF!</v>
      </c>
      <c r="E13" s="2">
        <v>1025.46</v>
      </c>
      <c r="F13" s="24">
        <v>0</v>
      </c>
    </row>
    <row r="14" spans="2:9" ht="27.6" x14ac:dyDescent="0.3">
      <c r="B14" s="23" t="s">
        <v>8</v>
      </c>
      <c r="C14" s="2">
        <v>0</v>
      </c>
      <c r="D14" s="2">
        <v>0</v>
      </c>
      <c r="E14" s="2">
        <v>0</v>
      </c>
      <c r="F14" s="24">
        <v>0</v>
      </c>
    </row>
    <row r="15" spans="2:9" ht="27.6" x14ac:dyDescent="0.3">
      <c r="B15" s="23" t="s">
        <v>9</v>
      </c>
      <c r="C15" s="2" t="e">
        <f>#REF!</f>
        <v>#REF!</v>
      </c>
      <c r="D15" s="2" t="e">
        <f>#REF!</f>
        <v>#REF!</v>
      </c>
      <c r="E15" s="2">
        <v>142.35</v>
      </c>
      <c r="F15" s="24" t="e">
        <f>D15</f>
        <v>#REF!</v>
      </c>
    </row>
    <row r="16" spans="2:9" ht="28.2" thickBot="1" x14ac:dyDescent="0.35">
      <c r="B16" s="25" t="s">
        <v>10</v>
      </c>
      <c r="C16" s="26" t="e">
        <f>#REF!</f>
        <v>#REF!</v>
      </c>
      <c r="D16" s="26" t="e">
        <f>#REF!</f>
        <v>#REF!</v>
      </c>
      <c r="E16" s="26">
        <v>733.22</v>
      </c>
      <c r="F16" s="27">
        <v>0</v>
      </c>
    </row>
    <row r="18" spans="2:6" ht="19.5" customHeight="1" x14ac:dyDescent="0.3">
      <c r="B18" s="75" t="s">
        <v>36</v>
      </c>
      <c r="C18" s="75"/>
      <c r="D18" s="75"/>
      <c r="E18" s="75"/>
      <c r="F18" s="75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7"/>
  <sheetViews>
    <sheetView workbookViewId="0">
      <selection activeCell="E8" sqref="E8"/>
    </sheetView>
  </sheetViews>
  <sheetFormatPr defaultRowHeight="13.8" x14ac:dyDescent="0.3"/>
  <cols>
    <col min="1" max="1" width="27.33203125" customWidth="1"/>
    <col min="2" max="2" width="18.88671875" customWidth="1"/>
    <col min="3" max="3" width="19" customWidth="1"/>
    <col min="4" max="4" width="17.5546875" customWidth="1"/>
    <col min="5" max="5" width="14.6640625" customWidth="1"/>
    <col min="6" max="6" width="16" customWidth="1"/>
    <col min="7" max="7" width="20.109375" customWidth="1"/>
  </cols>
  <sheetData>
    <row r="2" spans="1:7" ht="78" customHeight="1" x14ac:dyDescent="0.45">
      <c r="A2" s="76" t="s">
        <v>37</v>
      </c>
      <c r="B2" s="76"/>
      <c r="C2" s="76"/>
      <c r="D2" s="76"/>
      <c r="E2" s="76"/>
      <c r="F2" s="76"/>
      <c r="G2" s="76"/>
    </row>
    <row r="3" spans="1:7" ht="23.4" x14ac:dyDescent="0.45">
      <c r="A3" s="9"/>
      <c r="B3" s="9"/>
      <c r="C3" s="9"/>
      <c r="D3" s="9"/>
      <c r="E3" s="9"/>
      <c r="F3" s="9"/>
      <c r="G3" s="9"/>
    </row>
    <row r="4" spans="1:7" ht="15.6" x14ac:dyDescent="0.3">
      <c r="A4" s="77" t="s">
        <v>35</v>
      </c>
      <c r="B4" s="77"/>
      <c r="C4" s="77"/>
      <c r="D4" s="77"/>
      <c r="E4" s="77"/>
      <c r="F4" s="77"/>
      <c r="G4" s="10">
        <v>27812.95</v>
      </c>
    </row>
    <row r="5" spans="1:7" ht="14.4" thickBot="1" x14ac:dyDescent="0.35"/>
    <row r="6" spans="1:7" ht="60" customHeight="1" thickBot="1" x14ac:dyDescent="0.35">
      <c r="A6" s="11"/>
      <c r="B6" s="12" t="s">
        <v>21</v>
      </c>
      <c r="C6" s="12" t="s">
        <v>22</v>
      </c>
      <c r="D6" s="12" t="s">
        <v>23</v>
      </c>
      <c r="E6" s="12" t="s">
        <v>24</v>
      </c>
      <c r="F6" s="12" t="s">
        <v>25</v>
      </c>
      <c r="G6" s="13" t="s">
        <v>26</v>
      </c>
    </row>
    <row r="7" spans="1:7" x14ac:dyDescent="0.3">
      <c r="A7" s="7" t="s">
        <v>1</v>
      </c>
      <c r="B7" s="3" t="e">
        <f>#REF!</f>
        <v>#REF!</v>
      </c>
      <c r="C7" s="3" t="e">
        <f>#REF!</f>
        <v>#REF!</v>
      </c>
      <c r="D7" s="78" t="e">
        <f>#REF!</f>
        <v>#REF!</v>
      </c>
      <c r="E7" s="3">
        <v>335.8</v>
      </c>
      <c r="F7" s="3">
        <v>0</v>
      </c>
      <c r="G7" s="78" t="e">
        <f>C13-D13</f>
        <v>#REF!</v>
      </c>
    </row>
    <row r="8" spans="1:7" x14ac:dyDescent="0.3">
      <c r="A8" s="6" t="s">
        <v>27</v>
      </c>
      <c r="B8" s="2">
        <v>0</v>
      </c>
      <c r="C8" s="2">
        <v>0</v>
      </c>
      <c r="D8" s="79"/>
      <c r="E8" s="2">
        <v>0</v>
      </c>
      <c r="F8" s="2">
        <v>0</v>
      </c>
      <c r="G8" s="79"/>
    </row>
    <row r="9" spans="1:7" x14ac:dyDescent="0.3">
      <c r="A9" s="6" t="s">
        <v>28</v>
      </c>
      <c r="B9" s="2">
        <v>0</v>
      </c>
      <c r="C9" s="2">
        <v>0</v>
      </c>
      <c r="D9" s="79"/>
      <c r="E9" s="2">
        <v>0</v>
      </c>
      <c r="F9" s="2">
        <v>0</v>
      </c>
      <c r="G9" s="79"/>
    </row>
    <row r="10" spans="1:7" x14ac:dyDescent="0.3">
      <c r="A10" s="7" t="s">
        <v>29</v>
      </c>
      <c r="B10" s="2" t="e">
        <f>#REF!</f>
        <v>#REF!</v>
      </c>
      <c r="C10" s="2" t="e">
        <f>#REF!</f>
        <v>#REF!</v>
      </c>
      <c r="D10" s="79"/>
      <c r="E10" s="2">
        <v>0</v>
      </c>
      <c r="F10" s="2">
        <v>0</v>
      </c>
      <c r="G10" s="79"/>
    </row>
    <row r="11" spans="1:7" x14ac:dyDescent="0.3">
      <c r="A11" s="6" t="s">
        <v>30</v>
      </c>
      <c r="B11" s="2">
        <v>0</v>
      </c>
      <c r="C11" s="2">
        <v>0</v>
      </c>
      <c r="D11" s="79"/>
      <c r="E11" s="2">
        <v>0</v>
      </c>
      <c r="F11" s="2">
        <v>0</v>
      </c>
      <c r="G11" s="79"/>
    </row>
    <row r="12" spans="1:7" ht="14.4" thickBot="1" x14ac:dyDescent="0.35">
      <c r="A12" s="14" t="s">
        <v>31</v>
      </c>
      <c r="B12" s="2">
        <v>0</v>
      </c>
      <c r="C12" s="2">
        <v>0</v>
      </c>
      <c r="D12" s="80"/>
      <c r="E12" s="2">
        <v>0</v>
      </c>
      <c r="F12" s="2">
        <v>0</v>
      </c>
      <c r="G12" s="80"/>
    </row>
    <row r="13" spans="1:7" ht="15" thickBot="1" x14ac:dyDescent="0.35">
      <c r="A13" s="15" t="s">
        <v>32</v>
      </c>
      <c r="B13" s="16" t="e">
        <f>SUM(B7:B12)</f>
        <v>#REF!</v>
      </c>
      <c r="C13" s="16" t="e">
        <f>SUM(C7:C12)</f>
        <v>#REF!</v>
      </c>
      <c r="D13" s="17" t="e">
        <f>SUM(D7)</f>
        <v>#REF!</v>
      </c>
      <c r="E13" s="16">
        <f>SUM(E7:E12)</f>
        <v>335.8</v>
      </c>
      <c r="F13" s="16">
        <f>SUM(F7:F12)</f>
        <v>0</v>
      </c>
      <c r="G13" s="19" t="e">
        <f>G7</f>
        <v>#REF!</v>
      </c>
    </row>
    <row r="15" spans="1:7" ht="15.6" x14ac:dyDescent="0.3">
      <c r="A15" s="77" t="s">
        <v>38</v>
      </c>
      <c r="B15" s="77"/>
      <c r="C15" s="77"/>
      <c r="D15" s="77"/>
      <c r="E15" s="77"/>
      <c r="F15" s="77"/>
      <c r="G15" s="18" t="e">
        <f>G4+C13-D13</f>
        <v>#REF!</v>
      </c>
    </row>
    <row r="17" spans="1:5" x14ac:dyDescent="0.3">
      <c r="A17" s="75" t="s">
        <v>36</v>
      </c>
      <c r="B17" s="75"/>
      <c r="C17" s="75"/>
      <c r="D17" s="75"/>
      <c r="E17" s="75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6"/>
  <sheetViews>
    <sheetView workbookViewId="0">
      <selection activeCell="A16" sqref="A16:C17"/>
    </sheetView>
  </sheetViews>
  <sheetFormatPr defaultRowHeight="13.8" x14ac:dyDescent="0.3"/>
  <cols>
    <col min="1" max="1" width="37" customWidth="1"/>
    <col min="2" max="2" width="27" customWidth="1"/>
    <col min="3" max="3" width="31.44140625" customWidth="1"/>
    <col min="4" max="4" width="22.88671875" style="38" customWidth="1"/>
    <col min="5" max="5" width="9.44140625" bestFit="1" customWidth="1"/>
  </cols>
  <sheetData>
    <row r="2" spans="1:5" ht="66" customHeight="1" x14ac:dyDescent="0.3">
      <c r="A2" s="81" t="s">
        <v>64</v>
      </c>
      <c r="B2" s="82"/>
      <c r="C2" s="82"/>
      <c r="D2" s="82"/>
    </row>
    <row r="3" spans="1:5" ht="14.4" thickBot="1" x14ac:dyDescent="0.35"/>
    <row r="4" spans="1:5" ht="31.2" x14ac:dyDescent="0.3">
      <c r="A4" s="39"/>
      <c r="B4" s="35" t="s">
        <v>21</v>
      </c>
      <c r="C4" s="35" t="s">
        <v>22</v>
      </c>
      <c r="D4" s="40" t="s">
        <v>23</v>
      </c>
    </row>
    <row r="5" spans="1:5" ht="21.75" customHeight="1" x14ac:dyDescent="0.3">
      <c r="A5" s="37" t="s">
        <v>66</v>
      </c>
      <c r="B5" s="36"/>
      <c r="C5" s="33">
        <v>-1725.35</v>
      </c>
      <c r="D5" s="41"/>
    </row>
    <row r="6" spans="1:5" ht="22.5" customHeight="1" x14ac:dyDescent="0.3">
      <c r="A6" s="42" t="s">
        <v>40</v>
      </c>
      <c r="B6" s="34">
        <v>137986.79999999996</v>
      </c>
      <c r="C6" s="34">
        <v>141250.87000000002</v>
      </c>
      <c r="D6" s="43">
        <f>'Р И С расход 2023г.'!F27</f>
        <v>93066.150779999996</v>
      </c>
    </row>
    <row r="7" spans="1:5" ht="27.6" x14ac:dyDescent="0.3">
      <c r="A7" s="23" t="s">
        <v>33</v>
      </c>
      <c r="C7" s="44"/>
      <c r="D7" s="45">
        <v>19712.400000000005</v>
      </c>
    </row>
    <row r="8" spans="1:5" ht="27.6" x14ac:dyDescent="0.3">
      <c r="A8" s="23" t="s">
        <v>34</v>
      </c>
      <c r="B8" s="44"/>
      <c r="C8" s="44"/>
      <c r="D8" s="43">
        <v>7096.4640000000009</v>
      </c>
    </row>
    <row r="9" spans="1:5" ht="15" thickBot="1" x14ac:dyDescent="0.35">
      <c r="A9" s="46" t="s">
        <v>41</v>
      </c>
      <c r="B9" s="47">
        <f>SUM(B6:B8)</f>
        <v>137986.79999999996</v>
      </c>
      <c r="C9" s="47">
        <f>SUM(C5:C8)</f>
        <v>139525.52000000002</v>
      </c>
      <c r="D9" s="48">
        <f>SUM(D6:D8)</f>
        <v>119875.01478000001</v>
      </c>
    </row>
    <row r="10" spans="1:5" ht="14.4" x14ac:dyDescent="0.3">
      <c r="A10" s="28"/>
      <c r="B10" s="28"/>
      <c r="C10" s="28"/>
      <c r="D10" s="49"/>
    </row>
    <row r="11" spans="1:5" ht="14.4" x14ac:dyDescent="0.3">
      <c r="A11" s="83" t="s">
        <v>65</v>
      </c>
      <c r="B11" s="83"/>
      <c r="C11" s="83"/>
      <c r="D11" s="50">
        <f>C9-D9</f>
        <v>19650.505220000006</v>
      </c>
      <c r="E11" s="51"/>
    </row>
    <row r="13" spans="1:5" x14ac:dyDescent="0.3">
      <c r="A13" s="84" t="s">
        <v>67</v>
      </c>
      <c r="B13" s="84"/>
      <c r="C13" s="84"/>
      <c r="D13" s="54">
        <v>2998.84</v>
      </c>
    </row>
    <row r="14" spans="1:5" x14ac:dyDescent="0.3">
      <c r="A14" s="52"/>
      <c r="B14" s="53"/>
      <c r="C14" s="53"/>
      <c r="D14" s="54"/>
    </row>
    <row r="16" spans="1:5" x14ac:dyDescent="0.3">
      <c r="A16" s="32"/>
      <c r="B16" s="32"/>
      <c r="C16" s="32"/>
      <c r="D16" s="55"/>
    </row>
  </sheetData>
  <mergeCells count="3">
    <mergeCell ref="A2:D2"/>
    <mergeCell ref="A11:C11"/>
    <mergeCell ref="A13:C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abSelected="1" workbookViewId="0">
      <selection activeCell="E29" sqref="E29"/>
    </sheetView>
  </sheetViews>
  <sheetFormatPr defaultRowHeight="13.8" x14ac:dyDescent="0.3"/>
  <cols>
    <col min="1" max="1" width="4.5546875" customWidth="1"/>
    <col min="4" max="4" width="27.33203125" customWidth="1"/>
    <col min="5" max="5" width="44.5546875" bestFit="1" customWidth="1"/>
    <col min="6" max="6" width="18.5546875" customWidth="1"/>
  </cols>
  <sheetData>
    <row r="1" spans="1:6" ht="67.5" customHeight="1" x14ac:dyDescent="0.3">
      <c r="A1" s="91" t="s">
        <v>68</v>
      </c>
      <c r="B1" s="91"/>
      <c r="C1" s="91"/>
      <c r="D1" s="91"/>
      <c r="E1" s="91"/>
      <c r="F1" s="91"/>
    </row>
    <row r="2" spans="1:6" ht="24" customHeight="1" thickBot="1" x14ac:dyDescent="0.45">
      <c r="A2" s="56"/>
      <c r="B2" s="56"/>
      <c r="C2" s="56"/>
      <c r="D2" s="56"/>
      <c r="E2" s="56"/>
      <c r="F2" s="56"/>
    </row>
    <row r="3" spans="1:6" x14ac:dyDescent="0.3">
      <c r="A3" s="92" t="s">
        <v>16</v>
      </c>
      <c r="B3" s="94" t="s">
        <v>17</v>
      </c>
      <c r="C3" s="94" t="s">
        <v>18</v>
      </c>
      <c r="D3" s="94" t="s">
        <v>42</v>
      </c>
      <c r="E3" s="94" t="s">
        <v>19</v>
      </c>
      <c r="F3" s="96" t="s">
        <v>43</v>
      </c>
    </row>
    <row r="4" spans="1:6" ht="15.75" customHeight="1" thickBot="1" x14ac:dyDescent="0.35">
      <c r="A4" s="93"/>
      <c r="B4" s="95"/>
      <c r="C4" s="95"/>
      <c r="D4" s="95"/>
      <c r="E4" s="95"/>
      <c r="F4" s="97"/>
    </row>
    <row r="5" spans="1:6" x14ac:dyDescent="0.3">
      <c r="A5" s="57">
        <v>1</v>
      </c>
      <c r="B5" s="61">
        <v>2023</v>
      </c>
      <c r="C5" s="61" t="s">
        <v>46</v>
      </c>
      <c r="D5" s="58"/>
      <c r="E5" s="59" t="s">
        <v>5</v>
      </c>
      <c r="F5" s="60">
        <v>1000</v>
      </c>
    </row>
    <row r="6" spans="1:6" x14ac:dyDescent="0.3">
      <c r="A6" s="57">
        <v>2</v>
      </c>
      <c r="B6" s="61">
        <v>2023</v>
      </c>
      <c r="C6" s="61" t="s">
        <v>48</v>
      </c>
      <c r="D6" s="58"/>
      <c r="E6" s="59" t="s">
        <v>5</v>
      </c>
      <c r="F6" s="60">
        <v>1000</v>
      </c>
    </row>
    <row r="7" spans="1:6" x14ac:dyDescent="0.3">
      <c r="A7" s="57">
        <v>3</v>
      </c>
      <c r="B7" s="61">
        <v>2023</v>
      </c>
      <c r="C7" s="61" t="s">
        <v>49</v>
      </c>
      <c r="D7" s="58"/>
      <c r="E7" s="59" t="s">
        <v>5</v>
      </c>
      <c r="F7" s="60">
        <v>1000</v>
      </c>
    </row>
    <row r="8" spans="1:6" x14ac:dyDescent="0.3">
      <c r="A8" s="57">
        <v>4</v>
      </c>
      <c r="B8" s="61">
        <v>2023</v>
      </c>
      <c r="C8" s="61" t="s">
        <v>50</v>
      </c>
      <c r="D8" s="58" t="s">
        <v>47</v>
      </c>
      <c r="E8" s="59" t="s">
        <v>69</v>
      </c>
      <c r="F8" s="60">
        <v>28488</v>
      </c>
    </row>
    <row r="9" spans="1:6" x14ac:dyDescent="0.3">
      <c r="A9" s="57">
        <v>5</v>
      </c>
      <c r="B9" s="61">
        <v>2023</v>
      </c>
      <c r="C9" s="61" t="s">
        <v>50</v>
      </c>
      <c r="D9" s="58" t="s">
        <v>59</v>
      </c>
      <c r="E9" s="59" t="s">
        <v>70</v>
      </c>
      <c r="F9" s="60">
        <v>601</v>
      </c>
    </row>
    <row r="10" spans="1:6" x14ac:dyDescent="0.3">
      <c r="A10" s="57">
        <v>6</v>
      </c>
      <c r="B10" s="61">
        <v>2023</v>
      </c>
      <c r="C10" s="61" t="s">
        <v>50</v>
      </c>
      <c r="D10" s="58"/>
      <c r="E10" s="59" t="s">
        <v>5</v>
      </c>
      <c r="F10" s="60">
        <v>1000</v>
      </c>
    </row>
    <row r="11" spans="1:6" ht="24.6" x14ac:dyDescent="0.3">
      <c r="A11" s="57"/>
      <c r="B11" s="61"/>
      <c r="C11" s="61" t="s">
        <v>50</v>
      </c>
      <c r="D11" s="58"/>
      <c r="E11" s="59" t="s">
        <v>73</v>
      </c>
      <c r="F11" s="60">
        <v>2400</v>
      </c>
    </row>
    <row r="12" spans="1:6" x14ac:dyDescent="0.3">
      <c r="A12" s="57">
        <v>7</v>
      </c>
      <c r="B12" s="61">
        <v>2023</v>
      </c>
      <c r="C12" s="61" t="s">
        <v>62</v>
      </c>
      <c r="D12" s="58" t="s">
        <v>47</v>
      </c>
      <c r="E12" s="59" t="s">
        <v>5</v>
      </c>
      <c r="F12" s="60">
        <v>1000</v>
      </c>
    </row>
    <row r="13" spans="1:6" x14ac:dyDescent="0.3">
      <c r="A13" s="57">
        <v>8</v>
      </c>
      <c r="B13" s="61">
        <v>2023</v>
      </c>
      <c r="C13" s="67" t="s">
        <v>62</v>
      </c>
      <c r="D13" s="58" t="s">
        <v>47</v>
      </c>
      <c r="E13" s="59" t="s">
        <v>52</v>
      </c>
      <c r="F13" s="68">
        <v>2372</v>
      </c>
    </row>
    <row r="14" spans="1:6" x14ac:dyDescent="0.3">
      <c r="A14" s="57"/>
      <c r="B14" s="61"/>
      <c r="C14" s="67" t="s">
        <v>51</v>
      </c>
      <c r="D14" s="58"/>
      <c r="E14" s="59" t="s">
        <v>5</v>
      </c>
      <c r="F14" s="68">
        <v>1000</v>
      </c>
    </row>
    <row r="15" spans="1:6" x14ac:dyDescent="0.3">
      <c r="A15" s="57">
        <v>11</v>
      </c>
      <c r="B15" s="61">
        <v>2023</v>
      </c>
      <c r="C15" s="67" t="s">
        <v>53</v>
      </c>
      <c r="D15" s="58" t="s">
        <v>47</v>
      </c>
      <c r="E15" s="59" t="s">
        <v>5</v>
      </c>
      <c r="F15" s="68">
        <v>1000</v>
      </c>
    </row>
    <row r="16" spans="1:6" x14ac:dyDescent="0.3">
      <c r="A16" s="57">
        <v>12</v>
      </c>
      <c r="B16" s="61">
        <v>2023</v>
      </c>
      <c r="C16" s="67" t="s">
        <v>54</v>
      </c>
      <c r="D16" s="58" t="s">
        <v>55</v>
      </c>
      <c r="E16" s="59" t="s">
        <v>56</v>
      </c>
      <c r="F16" s="68">
        <v>24130</v>
      </c>
    </row>
    <row r="17" spans="1:6" x14ac:dyDescent="0.3">
      <c r="A17" s="57">
        <v>13</v>
      </c>
      <c r="B17" s="61">
        <v>2023</v>
      </c>
      <c r="C17" s="67" t="s">
        <v>54</v>
      </c>
      <c r="D17" s="58" t="s">
        <v>47</v>
      </c>
      <c r="E17" s="59" t="s">
        <v>5</v>
      </c>
      <c r="F17" s="68">
        <v>1000</v>
      </c>
    </row>
    <row r="18" spans="1:6" x14ac:dyDescent="0.3">
      <c r="A18" s="57">
        <v>14</v>
      </c>
      <c r="B18" s="61">
        <v>2023</v>
      </c>
      <c r="C18" s="67" t="s">
        <v>57</v>
      </c>
      <c r="D18" s="58"/>
      <c r="E18" s="59" t="s">
        <v>5</v>
      </c>
      <c r="F18" s="68">
        <v>1000</v>
      </c>
    </row>
    <row r="19" spans="1:6" x14ac:dyDescent="0.3">
      <c r="A19" s="57">
        <v>15</v>
      </c>
      <c r="B19" s="61">
        <v>2023</v>
      </c>
      <c r="C19" s="67" t="s">
        <v>58</v>
      </c>
      <c r="D19" s="58" t="s">
        <v>59</v>
      </c>
      <c r="E19" s="59" t="s">
        <v>71</v>
      </c>
      <c r="F19" s="68">
        <v>11856</v>
      </c>
    </row>
    <row r="20" spans="1:6" x14ac:dyDescent="0.3">
      <c r="A20" s="57">
        <v>16</v>
      </c>
      <c r="B20" s="61">
        <v>2023</v>
      </c>
      <c r="C20" s="67" t="s">
        <v>58</v>
      </c>
      <c r="D20" s="58" t="s">
        <v>47</v>
      </c>
      <c r="E20" s="59" t="s">
        <v>5</v>
      </c>
      <c r="F20" s="68">
        <v>1000</v>
      </c>
    </row>
    <row r="21" spans="1:6" x14ac:dyDescent="0.3">
      <c r="A21" s="57">
        <v>17</v>
      </c>
      <c r="B21" s="61">
        <v>2023</v>
      </c>
      <c r="C21" s="67" t="s">
        <v>60</v>
      </c>
      <c r="D21" s="58" t="s">
        <v>47</v>
      </c>
      <c r="E21" s="59" t="s">
        <v>5</v>
      </c>
      <c r="F21" s="68">
        <v>1000</v>
      </c>
    </row>
    <row r="22" spans="1:6" x14ac:dyDescent="0.3">
      <c r="A22" s="57">
        <v>18</v>
      </c>
      <c r="B22" s="61">
        <v>2023</v>
      </c>
      <c r="C22" s="67" t="s">
        <v>63</v>
      </c>
      <c r="D22" s="58" t="s">
        <v>47</v>
      </c>
      <c r="E22" s="59" t="s">
        <v>5</v>
      </c>
      <c r="F22" s="68">
        <v>1000</v>
      </c>
    </row>
    <row r="23" spans="1:6" x14ac:dyDescent="0.3">
      <c r="A23" s="57">
        <v>19</v>
      </c>
      <c r="B23" s="61">
        <v>2023</v>
      </c>
      <c r="C23" s="67" t="s">
        <v>63</v>
      </c>
      <c r="D23" s="58" t="s">
        <v>47</v>
      </c>
      <c r="E23" s="59" t="s">
        <v>61</v>
      </c>
      <c r="F23" s="68">
        <v>1093</v>
      </c>
    </row>
    <row r="24" spans="1:6" x14ac:dyDescent="0.3">
      <c r="A24" s="57">
        <v>20</v>
      </c>
      <c r="B24" s="61">
        <v>2023</v>
      </c>
      <c r="C24" s="67" t="s">
        <v>63</v>
      </c>
      <c r="D24" s="58"/>
      <c r="E24" s="59" t="s">
        <v>72</v>
      </c>
      <c r="F24" s="68">
        <v>3595</v>
      </c>
    </row>
    <row r="25" spans="1:6" x14ac:dyDescent="0.3">
      <c r="A25" s="69"/>
      <c r="B25" s="70"/>
      <c r="C25" s="67"/>
      <c r="D25" s="71"/>
      <c r="E25" s="72"/>
      <c r="F25" s="60"/>
    </row>
    <row r="26" spans="1:6" ht="14.4" thickBot="1" x14ac:dyDescent="0.35">
      <c r="A26" s="85" t="s">
        <v>44</v>
      </c>
      <c r="B26" s="86"/>
      <c r="C26" s="86"/>
      <c r="D26" s="86"/>
      <c r="E26" s="87"/>
      <c r="F26" s="60">
        <v>6531.1507800000009</v>
      </c>
    </row>
    <row r="27" spans="1:6" ht="15" thickBot="1" x14ac:dyDescent="0.35">
      <c r="A27" s="88" t="s">
        <v>45</v>
      </c>
      <c r="B27" s="89"/>
      <c r="C27" s="89"/>
      <c r="D27" s="89"/>
      <c r="E27" s="90"/>
      <c r="F27" s="62">
        <f>SUM(F5:F26)</f>
        <v>93066.150779999996</v>
      </c>
    </row>
    <row r="28" spans="1:6" ht="14.4" x14ac:dyDescent="0.3">
      <c r="A28" s="63"/>
      <c r="B28" s="63"/>
      <c r="C28" s="63"/>
      <c r="D28" s="63"/>
      <c r="E28" s="63"/>
      <c r="F28" s="64"/>
    </row>
    <row r="29" spans="1:6" ht="14.4" x14ac:dyDescent="0.3">
      <c r="A29" s="63"/>
      <c r="B29" s="63"/>
      <c r="C29" s="63"/>
      <c r="D29" s="63"/>
      <c r="E29" s="63"/>
      <c r="F29" s="64"/>
    </row>
    <row r="30" spans="1:6" x14ac:dyDescent="0.3">
      <c r="A30" s="65"/>
      <c r="B30" s="65"/>
      <c r="C30" s="65"/>
      <c r="D30" s="65"/>
      <c r="E30" s="65"/>
      <c r="F30" s="65"/>
    </row>
    <row r="31" spans="1:6" x14ac:dyDescent="0.3">
      <c r="A31" s="65"/>
      <c r="B31" s="65"/>
      <c r="C31" s="65"/>
      <c r="D31" s="65"/>
      <c r="E31" s="65"/>
      <c r="F31" s="65"/>
    </row>
    <row r="32" spans="1:6" ht="12.75" customHeight="1" x14ac:dyDescent="0.3">
      <c r="A32" s="66"/>
      <c r="B32" s="66"/>
      <c r="C32" s="66"/>
      <c r="D32" s="66"/>
      <c r="E32" s="66"/>
      <c r="F32" s="65"/>
    </row>
  </sheetData>
  <mergeCells count="9">
    <mergeCell ref="A26:E26"/>
    <mergeCell ref="A27:E27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Р И С отчет 2023г.</vt:lpstr>
      <vt:lpstr>Р И С расход 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2024-03-21T12:52:55Z</cp:lastPrinted>
  <dcterms:created xsi:type="dcterms:W3CDTF">2015-02-24T21:57:31Z</dcterms:created>
  <dcterms:modified xsi:type="dcterms:W3CDTF">2024-03-26T08:54:40Z</dcterms:modified>
</cp:coreProperties>
</file>