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18" sheetId="11" r:id="rId5"/>
    <sheet name="РиСрасход18" sheetId="12" r:id="rId6"/>
  </sheets>
  <calcPr calcId="14562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<sst xmlns="http://schemas.openxmlformats.org/spreadsheetml/2006/main" count="224" uniqueCount="144">
  <si>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</si>
  <si>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</si>
  <si>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</si>
  <si>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</si>
  <si>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</si>
  <si>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</si>
  <si>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</si>
  <si>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</si>
  <si>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</si>
  <si>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</si>
  <si>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</si>
  <si>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</si>
  <si>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</si>
  <si>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</si>
  <si>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</si>
  <si>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</si>
  <si>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</si>
  <si>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</si>
  <si>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</si>
  <si>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</si>
  <si>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</si>
  <si>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</si>
  <si>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</si>
  <si>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</si>
  <si>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</si>
  <si>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</si>
  <si>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</si>
  <si>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</si>
  <si>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</si>
  <si>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</si>
  <si>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</si>
  <si>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</si>
  <si>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</si>
  <si>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</si>
  <si>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</si>
  <si>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</si>
  <si>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</si>
  <si>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</si>
  <si>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</si>
  <si>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</si>
  <si>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</si>
  <si>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</si>
  <si>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</si>
  <si>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</si>
  <si>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</si>
  <si>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</si>
  <si>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</si>
  <si>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</si>
  <si>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</si>
  <si>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</si>
  <si>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</si>
  <si>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</si>
  <si>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</si>
  <si>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</si>
  <si>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</si>
  <si>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</si>
  <si>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</si>
  <si>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</si>
  <si>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</si>
  <si>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</si>
  <si>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</si>
  <si>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</si>
  <si>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</si>
  <si>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</si>
  <si>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</si>
  <si>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</si>
  <si>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</si>
  <si>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</si>
  <si>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</si>
  <si>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</si>
  <si>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</si>
  <si>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</si>
  <si>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</si>
  <si>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</si>
  <si>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</si>
  <si>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</si>
  <si>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</si>
  <si>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</si>
  <si>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</si>
  <si>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</si>
  <si>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</si>
  <si>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</si>
  <si>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</si>
  <si>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территория</t>
  </si>
  <si>
    <t>изготовление и доставка пескопасты</t>
  </si>
  <si>
    <t>прочистка выпуска</t>
  </si>
  <si>
    <t>апрель</t>
  </si>
  <si>
    <t>Ремонт и Содержание жилья</t>
  </si>
  <si>
    <t>июль</t>
  </si>
  <si>
    <t>прочистка КНС</t>
  </si>
  <si>
    <t>август</t>
  </si>
  <si>
    <t>гидравлические испытания</t>
  </si>
  <si>
    <t>октябрь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</si>
  <si>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</si>
  <si>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</si>
  <si>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</si>
  <si>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</si>
  <si>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</si>
  <si>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</si>
  <si>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ноябрь</t>
  </si>
  <si>
    <t>декабрь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</si>
  <si>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Транспортная, 113</t>
  </si>
  <si>
    <t>Информация о выполненных работах по статье "Ремонт и  Содержание жилья"  за период с  01.01.2019 г по 31.12.2019 г по адресу  ул. Транспортная, 113</t>
  </si>
  <si>
    <t>январь</t>
  </si>
  <si>
    <t>КНС</t>
  </si>
  <si>
    <t>март</t>
  </si>
  <si>
    <t>прочистка выпуска и линии</t>
  </si>
  <si>
    <t>подвал ЦО</t>
  </si>
  <si>
    <t>установка заглушек</t>
  </si>
  <si>
    <t>май</t>
  </si>
  <si>
    <t>кровля</t>
  </si>
  <si>
    <t>ремонт кровли</t>
  </si>
  <si>
    <t>весенний осмотр</t>
  </si>
  <si>
    <t>июнь</t>
  </si>
  <si>
    <t>подъезд 2</t>
  </si>
  <si>
    <t>установка оконных решеток</t>
  </si>
  <si>
    <t>подъезд 1</t>
  </si>
  <si>
    <t>монтаж труб ф 20мм</t>
  </si>
  <si>
    <t>ЦО и ввод</t>
  </si>
  <si>
    <t>сентябрь</t>
  </si>
  <si>
    <t>кв. 29-33 КНС</t>
  </si>
  <si>
    <t>смена труб  ф 110мм</t>
  </si>
  <si>
    <t>решетки</t>
  </si>
  <si>
    <t>приварка арматуры</t>
  </si>
  <si>
    <t>линия КНС</t>
  </si>
  <si>
    <t>прочистка выпуска и трассы</t>
  </si>
  <si>
    <t>прочистка трассы и выпуска</t>
  </si>
  <si>
    <t xml:space="preserve">ЦО  </t>
  </si>
  <si>
    <t>уст.дроссельной шайбы</t>
  </si>
  <si>
    <t>подъезд 1 КНС</t>
  </si>
  <si>
    <t>опломбировка после замены ПУ</t>
  </si>
  <si>
    <t>выход на кровлю</t>
  </si>
  <si>
    <t>ремонт двери</t>
  </si>
  <si>
    <t>ЦК</t>
  </si>
  <si>
    <t>прочистка линии</t>
  </si>
  <si>
    <t>осенний осмотр</t>
  </si>
  <si>
    <t>ВРУ</t>
  </si>
  <si>
    <t>ремонт ВРУ</t>
  </si>
  <si>
    <t>цемент</t>
  </si>
  <si>
    <t>замок</t>
  </si>
  <si>
    <t>справка БТИ</t>
  </si>
  <si>
    <t>дебиторская задолженность жителей по состоянию  на 01.01.2020 г. состовляет:</t>
  </si>
  <si>
    <t>Остаток денежных средств дома по статье "Ремонт и Содержание жилья" на 31.12.2019 г</t>
  </si>
  <si>
    <t>Переходящее сальдо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</si>
</sst>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73</v>
      </c>
      <c r="Q2" s="15" t="s">
        <v>72</v>
      </c>
      <c r="R2" s="15" t="s">
        <v>37</v>
      </c>
      <c r="S2" s="15" t="s">
        <v>74</v>
      </c>
      <c r="T2" s="15" t="s">
        <v>72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70</v>
      </c>
      <c r="AP2" s="17" t="s">
        <v>33</v>
      </c>
    </row>
    <row r="3" spans="1:42" x14ac:dyDescent="0.2">
      <c r="A3" s="12" t="s">
        <v>71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6">
        <f>AF3*1.5%</f>
        <v>0</v>
      </c>
      <c r="AP3" s="20">
        <f>AN3*1.5%</f>
        <v>0</v>
      </c>
    </row>
    <row r="4" spans="1:42" x14ac:dyDescent="0.2">
      <c r="A4" s="12" t="s">
        <v>71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6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71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6">
        <f t="shared" si="8"/>
        <v>0</v>
      </c>
      <c r="AP5" s="20">
        <f t="shared" si="9"/>
        <v>0</v>
      </c>
    </row>
    <row r="6" spans="1:42" x14ac:dyDescent="0.2">
      <c r="A6" s="12" t="s">
        <v>71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6">
        <f t="shared" si="8"/>
        <v>0</v>
      </c>
      <c r="AP6" s="20">
        <f t="shared" si="9"/>
        <v>0</v>
      </c>
    </row>
    <row r="7" spans="1:42" x14ac:dyDescent="0.2">
      <c r="A7" s="12" t="s">
        <v>71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6">
        <f t="shared" si="8"/>
        <v>0</v>
      </c>
      <c r="AP7" s="20">
        <f t="shared" si="9"/>
        <v>0</v>
      </c>
    </row>
    <row r="8" spans="1:42" x14ac:dyDescent="0.2">
      <c r="A8" s="12" t="s">
        <v>71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6">
        <f t="shared" si="8"/>
        <v>0</v>
      </c>
      <c r="AP8" s="20">
        <f t="shared" si="9"/>
        <v>0</v>
      </c>
    </row>
    <row r="9" spans="1:42" x14ac:dyDescent="0.2">
      <c r="A9" s="12" t="s">
        <v>71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6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71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6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71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6">
        <f t="shared" si="8"/>
        <v>0</v>
      </c>
      <c r="AP11" s="20">
        <f t="shared" si="9"/>
        <v>0</v>
      </c>
    </row>
    <row r="12" spans="1:42" x14ac:dyDescent="0.2">
      <c r="A12" s="12" t="s">
        <v>71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6">
        <f t="shared" si="8"/>
        <v>0</v>
      </c>
      <c r="AP12" s="20">
        <f t="shared" si="9"/>
        <v>0</v>
      </c>
    </row>
    <row r="13" spans="1:42" x14ac:dyDescent="0.2">
      <c r="A13" s="12" t="s">
        <v>71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6">
        <f t="shared" si="8"/>
        <v>0</v>
      </c>
      <c r="AP13" s="20">
        <f t="shared" si="9"/>
        <v>0</v>
      </c>
    </row>
    <row r="14" spans="1:42" ht="13.5" thickBot="1" x14ac:dyDescent="0.25">
      <c r="A14" s="12" t="s">
        <v>71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6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6">
        <f>SUM(P3:P14)</f>
        <v>61.55</v>
      </c>
      <c r="Q15" s="46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5" t="s">
        <v>11</v>
      </c>
      <c r="C2" s="75"/>
      <c r="D2" s="75"/>
      <c r="E2" s="75"/>
      <c r="F2" s="75"/>
    </row>
    <row r="3" spans="2:9" ht="26.25" customHeight="1" x14ac:dyDescent="0.35">
      <c r="B3" s="74" t="s">
        <v>82</v>
      </c>
      <c r="C3" s="74"/>
      <c r="D3" s="74"/>
      <c r="E3" s="74"/>
      <c r="F3" s="74"/>
      <c r="G3" s="1"/>
      <c r="H3" s="1"/>
      <c r="I3" s="1"/>
    </row>
    <row r="4" spans="2:9" ht="30" customHeight="1" thickBot="1" x14ac:dyDescent="0.25">
      <c r="B4" s="74"/>
      <c r="C4" s="74"/>
      <c r="D4" s="74"/>
      <c r="E4" s="74"/>
      <c r="F4" s="74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2">
      <c r="B6" s="38" t="s">
        <v>1</v>
      </c>
      <c r="C6" s="39">
        <f>'отчет тек. ремонт'!B13</f>
        <v>7367.87</v>
      </c>
      <c r="D6" s="39">
        <f>'отчет тек. ремонт'!C13</f>
        <v>3640.2799999999997</v>
      </c>
      <c r="E6" s="39">
        <f>'отчет тек. ремонт'!E13</f>
        <v>4653.3300000000008</v>
      </c>
      <c r="F6" s="47">
        <f>'отчет тек. ремонт'!G15</f>
        <v>77969.775800000003</v>
      </c>
    </row>
    <row r="7" spans="2:9" x14ac:dyDescent="0.2">
      <c r="B7" s="40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25.5" x14ac:dyDescent="0.2">
      <c r="B9" s="41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42">
        <v>0</v>
      </c>
    </row>
    <row r="11" spans="2:9" x14ac:dyDescent="0.2">
      <c r="B11" s="41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2">
        <v>0</v>
      </c>
    </row>
    <row r="12" spans="2:9" ht="25.5" x14ac:dyDescent="0.2">
      <c r="B12" s="41" t="s">
        <v>6</v>
      </c>
      <c r="C12" s="2">
        <v>0</v>
      </c>
      <c r="D12" s="2">
        <v>0</v>
      </c>
      <c r="E12" s="2">
        <v>0</v>
      </c>
      <c r="F12" s="42">
        <v>0</v>
      </c>
    </row>
    <row r="13" spans="2:9" ht="25.5" x14ac:dyDescent="0.2">
      <c r="B13" s="41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2">
        <f>D13</f>
        <v>560.71</v>
      </c>
    </row>
    <row r="14" spans="2:9" ht="26.25" thickBot="1" x14ac:dyDescent="0.25">
      <c r="B14" s="43" t="s">
        <v>8</v>
      </c>
      <c r="C14" s="44">
        <f>'выборка 15'!AG15</f>
        <v>8071.2799999999988</v>
      </c>
      <c r="D14" s="44">
        <f>'выборка 15'!AH15</f>
        <v>3841.02</v>
      </c>
      <c r="E14" s="44">
        <v>403.66</v>
      </c>
      <c r="F14" s="45">
        <v>0</v>
      </c>
    </row>
    <row r="16" spans="2:9" ht="19.5" customHeight="1" x14ac:dyDescent="0.2">
      <c r="B16" s="76" t="s">
        <v>78</v>
      </c>
      <c r="C16" s="76"/>
      <c r="D16" s="76"/>
      <c r="E16" s="76"/>
      <c r="F16" s="7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7" t="s">
        <v>81</v>
      </c>
      <c r="B2" s="77"/>
      <c r="C2" s="77"/>
      <c r="D2" s="77"/>
      <c r="E2" s="77"/>
      <c r="F2" s="77"/>
      <c r="G2" s="77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78" t="s">
        <v>77</v>
      </c>
      <c r="B4" s="78"/>
      <c r="C4" s="78"/>
      <c r="D4" s="78"/>
      <c r="E4" s="78"/>
      <c r="F4" s="78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9">
        <f>'расход по дому ТР 15'!I12</f>
        <v>54.604199999999999</v>
      </c>
      <c r="E7" s="4">
        <v>4206.7700000000004</v>
      </c>
      <c r="F7" s="4">
        <v>0</v>
      </c>
      <c r="G7" s="79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80"/>
      <c r="E8" s="2">
        <v>0</v>
      </c>
      <c r="F8" s="2">
        <v>0</v>
      </c>
      <c r="G8" s="80"/>
    </row>
    <row r="9" spans="1:7" x14ac:dyDescent="0.2">
      <c r="A9" s="7" t="s">
        <v>63</v>
      </c>
      <c r="B9" s="2">
        <v>0</v>
      </c>
      <c r="C9" s="2">
        <v>0</v>
      </c>
      <c r="D9" s="80"/>
      <c r="E9" s="2">
        <v>0</v>
      </c>
      <c r="F9" s="2">
        <v>0</v>
      </c>
      <c r="G9" s="80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80"/>
      <c r="E10" s="2">
        <f>B10-C10</f>
        <v>446.56</v>
      </c>
      <c r="F10" s="2">
        <v>0</v>
      </c>
      <c r="G10" s="80"/>
    </row>
    <row r="11" spans="1:7" x14ac:dyDescent="0.2">
      <c r="A11" s="7" t="s">
        <v>65</v>
      </c>
      <c r="B11" s="2">
        <v>0</v>
      </c>
      <c r="C11" s="2">
        <v>0</v>
      </c>
      <c r="D11" s="80"/>
      <c r="E11" s="2">
        <v>0</v>
      </c>
      <c r="F11" s="2">
        <v>0</v>
      </c>
      <c r="G11" s="80"/>
    </row>
    <row r="12" spans="1:7" ht="13.5" thickBot="1" x14ac:dyDescent="0.25">
      <c r="A12" s="31" t="s">
        <v>66</v>
      </c>
      <c r="B12" s="2">
        <v>0</v>
      </c>
      <c r="C12" s="2">
        <v>0</v>
      </c>
      <c r="D12" s="81"/>
      <c r="E12" s="2">
        <v>0</v>
      </c>
      <c r="F12" s="2">
        <v>0</v>
      </c>
      <c r="G12" s="81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7">
        <f>G7</f>
        <v>3585.6757999999995</v>
      </c>
    </row>
    <row r="15" spans="1:7" ht="15.75" x14ac:dyDescent="0.25">
      <c r="A15" s="78" t="s">
        <v>79</v>
      </c>
      <c r="B15" s="78"/>
      <c r="C15" s="78"/>
      <c r="D15" s="78"/>
      <c r="E15" s="78"/>
      <c r="F15" s="78"/>
      <c r="G15" s="35">
        <f>G4+C13-D13</f>
        <v>77969.775800000003</v>
      </c>
    </row>
    <row r="17" spans="1:5" x14ac:dyDescent="0.2">
      <c r="A17" s="76" t="s">
        <v>78</v>
      </c>
      <c r="B17" s="76"/>
      <c r="C17" s="76"/>
      <c r="D17" s="76"/>
      <c r="E17" s="7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8" t="s">
        <v>80</v>
      </c>
      <c r="B1" s="88"/>
      <c r="C1" s="88"/>
      <c r="D1" s="88"/>
      <c r="E1" s="88"/>
      <c r="F1" s="88"/>
      <c r="G1" s="88"/>
      <c r="H1" s="88"/>
      <c r="I1" s="88"/>
    </row>
    <row r="2" spans="1:9" ht="16.5" customHeight="1" x14ac:dyDescent="0.2">
      <c r="A2" s="89" t="s">
        <v>12</v>
      </c>
      <c r="B2" s="91" t="s">
        <v>13</v>
      </c>
      <c r="C2" s="91" t="s">
        <v>14</v>
      </c>
      <c r="D2" s="91" t="s">
        <v>15</v>
      </c>
      <c r="E2" s="91" t="s">
        <v>16</v>
      </c>
      <c r="F2" s="91" t="s">
        <v>17</v>
      </c>
      <c r="G2" s="91" t="s">
        <v>18</v>
      </c>
      <c r="H2" s="91" t="s">
        <v>19</v>
      </c>
      <c r="I2" s="91" t="s">
        <v>20</v>
      </c>
    </row>
    <row r="3" spans="1:9" ht="29.25" customHeight="1" thickBot="1" x14ac:dyDescent="0.25">
      <c r="A3" s="90"/>
      <c r="B3" s="92"/>
      <c r="C3" s="92"/>
      <c r="D3" s="92"/>
      <c r="E3" s="92"/>
      <c r="F3" s="92"/>
      <c r="G3" s="92"/>
      <c r="H3" s="92"/>
      <c r="I3" s="9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2" t="s">
        <v>21</v>
      </c>
      <c r="B11" s="83"/>
      <c r="C11" s="83"/>
      <c r="D11" s="83"/>
      <c r="E11" s="83"/>
      <c r="F11" s="83"/>
      <c r="G11" s="83"/>
      <c r="H11" s="84"/>
      <c r="I11" s="24">
        <f>'выборка 15'!M15+'выборка 15'!N15</f>
        <v>54.604199999999999</v>
      </c>
    </row>
    <row r="12" spans="1:9" ht="15.75" thickBot="1" x14ac:dyDescent="0.3">
      <c r="A12" s="85" t="s">
        <v>22</v>
      </c>
      <c r="B12" s="86"/>
      <c r="C12" s="86"/>
      <c r="D12" s="86"/>
      <c r="E12" s="86"/>
      <c r="F12" s="86"/>
      <c r="G12" s="86"/>
      <c r="H12" s="87"/>
      <c r="I12" s="25">
        <f>SUM(I4:I11)</f>
        <v>54.604199999999999</v>
      </c>
    </row>
    <row r="15" spans="1:9" x14ac:dyDescent="0.2">
      <c r="A15" s="76" t="s">
        <v>78</v>
      </c>
      <c r="B15" s="76"/>
      <c r="C15" s="76"/>
      <c r="D15" s="76"/>
      <c r="E15" s="76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F21" sqref="F21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6.5" customHeight="1" x14ac:dyDescent="0.2">
      <c r="A2" s="93" t="s">
        <v>101</v>
      </c>
      <c r="B2" s="93"/>
      <c r="C2" s="93"/>
      <c r="D2" s="93"/>
    </row>
    <row r="3" spans="1:4" ht="23.25" x14ac:dyDescent="0.35">
      <c r="A3" s="55"/>
      <c r="B3" s="55"/>
      <c r="C3" s="55"/>
      <c r="D3" s="55"/>
    </row>
    <row r="4" spans="1:4" ht="13.5" thickBot="1" x14ac:dyDescent="0.25"/>
    <row r="5" spans="1:4" ht="31.5" x14ac:dyDescent="0.2">
      <c r="A5" s="50"/>
      <c r="B5" s="52" t="s">
        <v>56</v>
      </c>
      <c r="C5" s="52" t="s">
        <v>57</v>
      </c>
      <c r="D5" s="52" t="s">
        <v>58</v>
      </c>
    </row>
    <row r="6" spans="1:4" ht="21.75" customHeight="1" x14ac:dyDescent="0.2">
      <c r="A6" s="57" t="s">
        <v>143</v>
      </c>
      <c r="B6" s="58"/>
      <c r="C6" s="59">
        <v>161443.45277999996</v>
      </c>
      <c r="D6" s="58"/>
    </row>
    <row r="7" spans="1:4" ht="23.25" customHeight="1" x14ac:dyDescent="0.2">
      <c r="A7" s="12" t="s">
        <v>87</v>
      </c>
      <c r="B7" s="60">
        <v>321619.14</v>
      </c>
      <c r="C7" s="60">
        <v>313897.62</v>
      </c>
      <c r="D7" s="61">
        <v>204822.22998</v>
      </c>
    </row>
    <row r="8" spans="1:4" ht="25.5" x14ac:dyDescent="0.2">
      <c r="A8" s="3" t="s">
        <v>68</v>
      </c>
      <c r="B8" s="62">
        <v>0</v>
      </c>
      <c r="C8" s="62"/>
      <c r="D8" s="62">
        <v>61141.68</v>
      </c>
    </row>
    <row r="9" spans="1:4" ht="39" thickBot="1" x14ac:dyDescent="0.25">
      <c r="A9" s="3" t="s">
        <v>69</v>
      </c>
      <c r="B9" s="62">
        <v>0</v>
      </c>
      <c r="C9" s="62"/>
      <c r="D9" s="61">
        <v>22011.004800000006</v>
      </c>
    </row>
    <row r="10" spans="1:4" ht="15.75" thickBot="1" x14ac:dyDescent="0.3">
      <c r="A10" s="32" t="s">
        <v>93</v>
      </c>
      <c r="B10" s="63">
        <v>321619.14</v>
      </c>
      <c r="C10" s="63">
        <v>475341.07277999993</v>
      </c>
      <c r="D10" s="64">
        <v>287974.91477999999</v>
      </c>
    </row>
    <row r="12" spans="1:4" ht="15.75" hidden="1" x14ac:dyDescent="0.25">
      <c r="A12" s="78" t="s">
        <v>94</v>
      </c>
      <c r="B12" s="78"/>
      <c r="C12" s="78"/>
      <c r="D12" s="65">
        <v>161443.45277999996</v>
      </c>
    </row>
    <row r="13" spans="1:4" ht="15" x14ac:dyDescent="0.25">
      <c r="A13" s="94" t="s">
        <v>142</v>
      </c>
      <c r="B13" s="94"/>
      <c r="C13" s="94"/>
      <c r="D13" s="53">
        <v>187366.15799999994</v>
      </c>
    </row>
    <row r="15" spans="1:4" ht="15.75" x14ac:dyDescent="0.25">
      <c r="A15" s="56"/>
      <c r="B15" s="56"/>
      <c r="C15" s="56"/>
      <c r="D15" s="56"/>
    </row>
    <row r="16" spans="1:4" x14ac:dyDescent="0.2">
      <c r="A16" s="95" t="s">
        <v>141</v>
      </c>
      <c r="B16" s="95"/>
      <c r="C16" s="95"/>
      <c r="D16" s="54">
        <v>35336.49</v>
      </c>
    </row>
    <row r="17" spans="1:4" ht="15.75" x14ac:dyDescent="0.25">
      <c r="A17" s="56"/>
      <c r="B17" s="56"/>
      <c r="C17" s="56"/>
      <c r="D17" s="56"/>
    </row>
    <row r="18" spans="1:4" ht="12.75" customHeight="1" x14ac:dyDescent="0.2">
      <c r="A18" s="51" t="s">
        <v>95</v>
      </c>
      <c r="B18" s="51"/>
      <c r="C18" s="51"/>
      <c r="D18" s="51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" workbookViewId="0">
      <selection activeCell="F39" sqref="F39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07.25" customHeight="1" thickBot="1" x14ac:dyDescent="0.25">
      <c r="A1" s="100" t="s">
        <v>102</v>
      </c>
      <c r="B1" s="100"/>
      <c r="C1" s="100"/>
      <c r="D1" s="100"/>
      <c r="E1" s="100"/>
      <c r="F1" s="100"/>
      <c r="G1" s="100"/>
      <c r="H1" s="100"/>
    </row>
    <row r="2" spans="1:8" ht="15.75" x14ac:dyDescent="0.25">
      <c r="A2" s="101" t="s">
        <v>12</v>
      </c>
      <c r="B2" s="103" t="s">
        <v>13</v>
      </c>
      <c r="C2" s="103" t="s">
        <v>14</v>
      </c>
      <c r="D2" s="103" t="s">
        <v>15</v>
      </c>
      <c r="E2" s="103" t="s">
        <v>16</v>
      </c>
      <c r="F2" s="103" t="s">
        <v>20</v>
      </c>
      <c r="G2" s="105" t="s">
        <v>96</v>
      </c>
      <c r="H2" s="106"/>
    </row>
    <row r="3" spans="1:8" ht="16.5" thickBot="1" x14ac:dyDescent="0.3">
      <c r="A3" s="102"/>
      <c r="B3" s="104"/>
      <c r="C3" s="104"/>
      <c r="D3" s="104"/>
      <c r="E3" s="104"/>
      <c r="F3" s="104"/>
      <c r="G3" s="66" t="s">
        <v>97</v>
      </c>
      <c r="H3" s="67" t="s">
        <v>98</v>
      </c>
    </row>
    <row r="4" spans="1:8" x14ac:dyDescent="0.2">
      <c r="A4" s="68">
        <v>1</v>
      </c>
      <c r="B4" s="68">
        <v>2019</v>
      </c>
      <c r="C4" s="68" t="s">
        <v>103</v>
      </c>
      <c r="D4" s="69" t="s">
        <v>83</v>
      </c>
      <c r="E4" s="70" t="s">
        <v>84</v>
      </c>
      <c r="F4" s="71">
        <v>1365</v>
      </c>
      <c r="G4" s="8"/>
      <c r="H4" s="8"/>
    </row>
    <row r="5" spans="1:8" x14ac:dyDescent="0.2">
      <c r="A5" s="68">
        <v>2</v>
      </c>
      <c r="B5" s="68">
        <v>2019</v>
      </c>
      <c r="C5" s="68" t="s">
        <v>103</v>
      </c>
      <c r="D5" s="69" t="s">
        <v>104</v>
      </c>
      <c r="E5" s="70" t="s">
        <v>85</v>
      </c>
      <c r="F5" s="71">
        <v>2610</v>
      </c>
      <c r="G5" s="8"/>
      <c r="H5" s="8"/>
    </row>
    <row r="6" spans="1:8" x14ac:dyDescent="0.2">
      <c r="A6" s="68">
        <v>3</v>
      </c>
      <c r="B6" s="68">
        <v>2019</v>
      </c>
      <c r="C6" s="68" t="s">
        <v>103</v>
      </c>
      <c r="D6" t="s">
        <v>104</v>
      </c>
      <c r="E6" s="70" t="s">
        <v>85</v>
      </c>
      <c r="F6" s="71">
        <v>2610</v>
      </c>
      <c r="G6" s="8"/>
      <c r="H6" s="8"/>
    </row>
    <row r="7" spans="1:8" x14ac:dyDescent="0.2">
      <c r="A7" s="68">
        <v>4</v>
      </c>
      <c r="B7" s="68">
        <v>2019</v>
      </c>
      <c r="C7" s="68" t="s">
        <v>103</v>
      </c>
      <c r="D7" s="69" t="s">
        <v>104</v>
      </c>
      <c r="E7" s="70" t="s">
        <v>85</v>
      </c>
      <c r="F7" s="71">
        <v>2610</v>
      </c>
      <c r="G7" s="8"/>
      <c r="H7" s="8"/>
    </row>
    <row r="8" spans="1:8" x14ac:dyDescent="0.2">
      <c r="A8" s="68">
        <v>5</v>
      </c>
      <c r="B8" s="68">
        <v>2019</v>
      </c>
      <c r="C8" s="68" t="s">
        <v>103</v>
      </c>
      <c r="D8" s="69" t="s">
        <v>104</v>
      </c>
      <c r="E8" s="70" t="s">
        <v>85</v>
      </c>
      <c r="F8" s="71">
        <v>2610</v>
      </c>
      <c r="G8" s="8"/>
      <c r="H8" s="8"/>
    </row>
    <row r="9" spans="1:8" x14ac:dyDescent="0.2">
      <c r="A9" s="68">
        <v>6</v>
      </c>
      <c r="B9" s="68">
        <v>2019</v>
      </c>
      <c r="C9" s="68" t="s">
        <v>105</v>
      </c>
      <c r="D9" s="69" t="s">
        <v>104</v>
      </c>
      <c r="E9" s="70" t="s">
        <v>106</v>
      </c>
      <c r="F9" s="71">
        <v>1521</v>
      </c>
      <c r="G9" s="8"/>
      <c r="H9" s="8"/>
    </row>
    <row r="10" spans="1:8" x14ac:dyDescent="0.2">
      <c r="A10" s="68">
        <v>7</v>
      </c>
      <c r="B10" s="68">
        <v>2019</v>
      </c>
      <c r="C10" s="68" t="s">
        <v>105</v>
      </c>
      <c r="D10" s="69" t="s">
        <v>104</v>
      </c>
      <c r="E10" s="70" t="s">
        <v>106</v>
      </c>
      <c r="F10" s="71">
        <v>2175</v>
      </c>
      <c r="G10" s="8"/>
      <c r="H10" s="8"/>
    </row>
    <row r="11" spans="1:8" x14ac:dyDescent="0.2">
      <c r="A11" s="68">
        <v>8</v>
      </c>
      <c r="B11" s="68">
        <v>2019</v>
      </c>
      <c r="C11" s="68" t="s">
        <v>105</v>
      </c>
      <c r="D11" s="69" t="s">
        <v>104</v>
      </c>
      <c r="E11" s="70" t="s">
        <v>106</v>
      </c>
      <c r="F11" s="71">
        <v>1631</v>
      </c>
      <c r="G11" s="8"/>
      <c r="H11" s="8"/>
    </row>
    <row r="12" spans="1:8" x14ac:dyDescent="0.2">
      <c r="A12" s="68">
        <v>9</v>
      </c>
      <c r="B12" s="68">
        <v>2019</v>
      </c>
      <c r="C12" s="68" t="s">
        <v>86</v>
      </c>
      <c r="D12" s="69" t="s">
        <v>107</v>
      </c>
      <c r="E12" s="70" t="s">
        <v>108</v>
      </c>
      <c r="F12" s="71">
        <v>3851</v>
      </c>
      <c r="G12" s="8"/>
      <c r="H12" s="8"/>
    </row>
    <row r="13" spans="1:8" x14ac:dyDescent="0.2">
      <c r="A13" s="68">
        <v>10</v>
      </c>
      <c r="B13" s="68">
        <v>2019</v>
      </c>
      <c r="C13" s="68" t="s">
        <v>109</v>
      </c>
      <c r="D13" s="69" t="s">
        <v>110</v>
      </c>
      <c r="E13" s="70" t="s">
        <v>111</v>
      </c>
      <c r="F13" s="71">
        <v>48513</v>
      </c>
      <c r="G13" s="8"/>
      <c r="H13" s="8"/>
    </row>
    <row r="14" spans="1:8" x14ac:dyDescent="0.2">
      <c r="A14" s="68">
        <v>11</v>
      </c>
      <c r="B14" s="68">
        <v>2019</v>
      </c>
      <c r="C14" s="68" t="s">
        <v>109</v>
      </c>
      <c r="D14" s="69"/>
      <c r="E14" s="70" t="s">
        <v>112</v>
      </c>
      <c r="F14" s="71">
        <v>463</v>
      </c>
      <c r="G14" s="8"/>
      <c r="H14" s="8"/>
    </row>
    <row r="15" spans="1:8" x14ac:dyDescent="0.2">
      <c r="A15" s="68">
        <v>12</v>
      </c>
      <c r="B15" s="68">
        <v>2019</v>
      </c>
      <c r="C15" s="68" t="s">
        <v>113</v>
      </c>
      <c r="D15" s="69" t="s">
        <v>114</v>
      </c>
      <c r="E15" s="70" t="s">
        <v>115</v>
      </c>
      <c r="F15" s="71">
        <v>9286</v>
      </c>
      <c r="G15" s="8"/>
      <c r="H15" s="8"/>
    </row>
    <row r="16" spans="1:8" x14ac:dyDescent="0.2">
      <c r="A16" s="68">
        <v>13</v>
      </c>
      <c r="B16" s="68">
        <v>2019</v>
      </c>
      <c r="C16" s="68" t="s">
        <v>88</v>
      </c>
      <c r="D16" s="69" t="s">
        <v>116</v>
      </c>
      <c r="E16" s="70" t="s">
        <v>117</v>
      </c>
      <c r="F16" s="71">
        <v>10959</v>
      </c>
      <c r="G16" s="8"/>
      <c r="H16" s="8"/>
    </row>
    <row r="17" spans="1:8" x14ac:dyDescent="0.2">
      <c r="A17" s="68">
        <v>14</v>
      </c>
      <c r="B17" s="68">
        <v>2019</v>
      </c>
      <c r="C17" s="68" t="s">
        <v>88</v>
      </c>
      <c r="D17" s="69" t="s">
        <v>118</v>
      </c>
      <c r="E17" s="70" t="s">
        <v>91</v>
      </c>
      <c r="F17" s="71">
        <v>17812</v>
      </c>
      <c r="G17" s="8"/>
      <c r="H17" s="8"/>
    </row>
    <row r="18" spans="1:8" x14ac:dyDescent="0.2">
      <c r="A18" s="68">
        <v>15</v>
      </c>
      <c r="B18" s="68">
        <v>2019</v>
      </c>
      <c r="C18" s="68" t="s">
        <v>90</v>
      </c>
      <c r="D18" s="69" t="s">
        <v>104</v>
      </c>
      <c r="E18" s="70" t="s">
        <v>89</v>
      </c>
      <c r="F18" s="71">
        <v>1520</v>
      </c>
      <c r="G18" s="8"/>
      <c r="H18" s="8"/>
    </row>
    <row r="19" spans="1:8" x14ac:dyDescent="0.2">
      <c r="A19" s="68">
        <v>16</v>
      </c>
      <c r="B19" s="68">
        <v>2019</v>
      </c>
      <c r="C19" s="68" t="s">
        <v>119</v>
      </c>
      <c r="D19" s="69" t="s">
        <v>120</v>
      </c>
      <c r="E19" s="70" t="s">
        <v>121</v>
      </c>
      <c r="F19" s="71">
        <v>5851</v>
      </c>
      <c r="G19" s="8"/>
      <c r="H19" s="8"/>
    </row>
    <row r="20" spans="1:8" x14ac:dyDescent="0.2">
      <c r="A20" s="68">
        <v>17</v>
      </c>
      <c r="B20" s="68">
        <v>2019</v>
      </c>
      <c r="C20" s="68" t="s">
        <v>119</v>
      </c>
      <c r="D20" s="69" t="s">
        <v>122</v>
      </c>
      <c r="E20" s="70" t="s">
        <v>123</v>
      </c>
      <c r="F20" s="71">
        <v>584</v>
      </c>
      <c r="G20" s="8"/>
      <c r="H20" s="8"/>
    </row>
    <row r="21" spans="1:8" x14ac:dyDescent="0.2">
      <c r="A21" s="68">
        <v>18</v>
      </c>
      <c r="B21" s="68">
        <v>2019</v>
      </c>
      <c r="C21" s="68" t="s">
        <v>119</v>
      </c>
      <c r="D21" s="69" t="s">
        <v>124</v>
      </c>
      <c r="E21" s="70" t="s">
        <v>125</v>
      </c>
      <c r="F21" s="71">
        <v>1266.5</v>
      </c>
      <c r="G21" s="8"/>
      <c r="H21" s="8"/>
    </row>
    <row r="22" spans="1:8" x14ac:dyDescent="0.2">
      <c r="A22" s="68">
        <v>19</v>
      </c>
      <c r="B22" s="68">
        <v>2019</v>
      </c>
      <c r="C22" s="68" t="s">
        <v>92</v>
      </c>
      <c r="D22" s="69" t="s">
        <v>104</v>
      </c>
      <c r="E22" s="70" t="s">
        <v>126</v>
      </c>
      <c r="F22" s="71">
        <v>1702.5</v>
      </c>
      <c r="G22" s="8"/>
      <c r="H22" s="8"/>
    </row>
    <row r="23" spans="1:8" x14ac:dyDescent="0.2">
      <c r="A23" s="68">
        <v>20</v>
      </c>
      <c r="B23" s="68">
        <v>2019</v>
      </c>
      <c r="C23" s="68" t="s">
        <v>92</v>
      </c>
      <c r="D23" s="69" t="s">
        <v>127</v>
      </c>
      <c r="E23" s="70" t="s">
        <v>128</v>
      </c>
      <c r="F23" s="71">
        <v>2530</v>
      </c>
      <c r="G23" s="8"/>
      <c r="H23" s="8"/>
    </row>
    <row r="24" spans="1:8" x14ac:dyDescent="0.2">
      <c r="A24" s="68">
        <v>21</v>
      </c>
      <c r="B24" s="68">
        <v>2019</v>
      </c>
      <c r="C24" s="68" t="s">
        <v>92</v>
      </c>
      <c r="D24" s="69" t="s">
        <v>129</v>
      </c>
      <c r="E24" s="70" t="s">
        <v>125</v>
      </c>
      <c r="F24" s="71">
        <v>2673</v>
      </c>
      <c r="G24" s="8"/>
      <c r="H24" s="8"/>
    </row>
    <row r="25" spans="1:8" x14ac:dyDescent="0.2">
      <c r="A25" s="68">
        <v>22</v>
      </c>
      <c r="B25" s="68">
        <v>2019</v>
      </c>
      <c r="C25" s="68" t="s">
        <v>92</v>
      </c>
      <c r="D25" s="69"/>
      <c r="E25" s="70" t="s">
        <v>130</v>
      </c>
      <c r="F25" s="71">
        <v>430.25</v>
      </c>
      <c r="G25" s="8"/>
      <c r="H25" s="8"/>
    </row>
    <row r="26" spans="1:8" x14ac:dyDescent="0.2">
      <c r="A26" s="68">
        <v>23</v>
      </c>
      <c r="B26" s="68">
        <v>2019</v>
      </c>
      <c r="C26" s="68" t="s">
        <v>99</v>
      </c>
      <c r="D26" s="69" t="s">
        <v>131</v>
      </c>
      <c r="E26" s="70" t="s">
        <v>132</v>
      </c>
      <c r="F26" s="71">
        <v>3055</v>
      </c>
      <c r="G26" s="8"/>
      <c r="H26" s="8"/>
    </row>
    <row r="27" spans="1:8" x14ac:dyDescent="0.2">
      <c r="A27" s="68">
        <v>24</v>
      </c>
      <c r="B27" s="68">
        <v>2019</v>
      </c>
      <c r="C27" s="68" t="s">
        <v>99</v>
      </c>
      <c r="D27" s="69" t="s">
        <v>133</v>
      </c>
      <c r="E27" s="70" t="s">
        <v>134</v>
      </c>
      <c r="F27" s="71">
        <v>1485.33</v>
      </c>
      <c r="G27" s="8"/>
      <c r="H27" s="8"/>
    </row>
    <row r="28" spans="1:8" x14ac:dyDescent="0.2">
      <c r="A28" s="68">
        <v>25</v>
      </c>
      <c r="B28" s="68">
        <v>2019</v>
      </c>
      <c r="C28" s="68" t="s">
        <v>99</v>
      </c>
      <c r="D28" s="69" t="s">
        <v>133</v>
      </c>
      <c r="E28" s="70" t="s">
        <v>134</v>
      </c>
      <c r="F28" s="71">
        <v>3340</v>
      </c>
      <c r="G28" s="8"/>
      <c r="H28" s="8"/>
    </row>
    <row r="29" spans="1:8" x14ac:dyDescent="0.2">
      <c r="A29" s="68">
        <v>26</v>
      </c>
      <c r="B29" s="68">
        <v>2019</v>
      </c>
      <c r="C29" s="68" t="s">
        <v>99</v>
      </c>
      <c r="D29" s="69"/>
      <c r="E29" s="70" t="s">
        <v>135</v>
      </c>
      <c r="F29" s="71">
        <v>525</v>
      </c>
      <c r="G29" s="8"/>
      <c r="H29" s="8"/>
    </row>
    <row r="30" spans="1:8" x14ac:dyDescent="0.2">
      <c r="A30" s="68">
        <v>27</v>
      </c>
      <c r="B30" s="68">
        <v>2019</v>
      </c>
      <c r="C30" s="68" t="s">
        <v>99</v>
      </c>
      <c r="D30" s="69" t="s">
        <v>136</v>
      </c>
      <c r="E30" s="70" t="s">
        <v>137</v>
      </c>
      <c r="F30" s="71">
        <v>44996</v>
      </c>
      <c r="G30" s="8"/>
      <c r="H30" s="8"/>
    </row>
    <row r="31" spans="1:8" x14ac:dyDescent="0.2">
      <c r="A31" s="68">
        <v>28</v>
      </c>
      <c r="B31" s="68">
        <v>2019</v>
      </c>
      <c r="C31" s="68" t="s">
        <v>99</v>
      </c>
      <c r="D31" s="69"/>
      <c r="E31" s="70" t="s">
        <v>138</v>
      </c>
      <c r="F31" s="71">
        <v>117</v>
      </c>
      <c r="G31" s="8"/>
      <c r="H31" s="8"/>
    </row>
    <row r="32" spans="1:8" x14ac:dyDescent="0.2">
      <c r="A32" s="68">
        <v>29</v>
      </c>
      <c r="B32" s="68">
        <v>2019</v>
      </c>
      <c r="C32" s="68" t="s">
        <v>99</v>
      </c>
      <c r="D32" s="69"/>
      <c r="E32" s="70" t="s">
        <v>139</v>
      </c>
      <c r="F32" s="71">
        <v>190</v>
      </c>
      <c r="G32" s="8"/>
      <c r="H32" s="8"/>
    </row>
    <row r="33" spans="1:8" x14ac:dyDescent="0.2">
      <c r="A33" s="68">
        <v>30</v>
      </c>
      <c r="B33" s="68">
        <v>2019</v>
      </c>
      <c r="C33" s="68" t="s">
        <v>100</v>
      </c>
      <c r="D33" s="69" t="s">
        <v>104</v>
      </c>
      <c r="E33" s="70" t="s">
        <v>85</v>
      </c>
      <c r="F33" s="71">
        <v>2228</v>
      </c>
      <c r="G33" s="8"/>
      <c r="H33" s="8"/>
    </row>
    <row r="34" spans="1:8" x14ac:dyDescent="0.2">
      <c r="A34" s="68">
        <v>31</v>
      </c>
      <c r="B34" s="68">
        <v>2019</v>
      </c>
      <c r="C34" s="68" t="s">
        <v>100</v>
      </c>
      <c r="D34" s="69" t="s">
        <v>104</v>
      </c>
      <c r="E34" s="70" t="s">
        <v>85</v>
      </c>
      <c r="F34" s="71">
        <v>2561</v>
      </c>
      <c r="G34" s="8"/>
      <c r="H34" s="8"/>
    </row>
    <row r="35" spans="1:8" x14ac:dyDescent="0.2">
      <c r="A35" s="68">
        <v>32</v>
      </c>
      <c r="B35" s="68">
        <v>2019</v>
      </c>
      <c r="C35" s="68" t="s">
        <v>100</v>
      </c>
      <c r="D35" s="69" t="s">
        <v>104</v>
      </c>
      <c r="E35" s="70" t="s">
        <v>85</v>
      </c>
      <c r="F35" s="71">
        <v>3414</v>
      </c>
      <c r="G35" s="8"/>
      <c r="H35" s="8"/>
    </row>
    <row r="36" spans="1:8" x14ac:dyDescent="0.2">
      <c r="A36" s="68">
        <v>33</v>
      </c>
      <c r="B36" s="68">
        <v>2019</v>
      </c>
      <c r="C36" s="68" t="s">
        <v>100</v>
      </c>
      <c r="D36" s="69" t="s">
        <v>83</v>
      </c>
      <c r="E36" s="70" t="s">
        <v>84</v>
      </c>
      <c r="F36" s="71">
        <v>1007</v>
      </c>
      <c r="G36" s="8"/>
      <c r="H36" s="8"/>
    </row>
    <row r="37" spans="1:8" x14ac:dyDescent="0.2">
      <c r="A37" s="68">
        <v>34</v>
      </c>
      <c r="B37" s="68">
        <v>2019</v>
      </c>
      <c r="C37" s="68" t="s">
        <v>100</v>
      </c>
      <c r="D37" s="69"/>
      <c r="E37" s="70" t="s">
        <v>140</v>
      </c>
      <c r="F37" s="71">
        <v>1297.9000000000001</v>
      </c>
      <c r="G37" s="8"/>
      <c r="H37" s="8"/>
    </row>
    <row r="38" spans="1:8" ht="13.5" thickBot="1" x14ac:dyDescent="0.25">
      <c r="A38" s="96" t="s">
        <v>21</v>
      </c>
      <c r="B38" s="97"/>
      <c r="C38" s="97"/>
      <c r="D38" s="97"/>
      <c r="E38" s="97"/>
      <c r="F38" s="72">
        <v>16032.749979999999</v>
      </c>
      <c r="G38" s="8"/>
      <c r="H38" s="8"/>
    </row>
    <row r="39" spans="1:8" ht="15.75" thickBot="1" x14ac:dyDescent="0.3">
      <c r="A39" s="85" t="s">
        <v>22</v>
      </c>
      <c r="B39" s="86"/>
      <c r="C39" s="86"/>
      <c r="D39" s="86"/>
      <c r="E39" s="86"/>
      <c r="F39" s="73">
        <v>204822.22998</v>
      </c>
      <c r="G39" s="98"/>
      <c r="H39" s="99"/>
    </row>
    <row r="42" spans="1:8" ht="12.75" customHeight="1" x14ac:dyDescent="0.2">
      <c r="A42" s="51" t="s">
        <v>95</v>
      </c>
      <c r="B42" s="51"/>
      <c r="C42" s="51"/>
      <c r="D42" s="51"/>
      <c r="E42" s="51"/>
    </row>
  </sheetData>
  <mergeCells count="11">
    <mergeCell ref="A38:E38"/>
    <mergeCell ref="A39:E39"/>
    <mergeCell ref="G39:H3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2019-01-29T10:34:48Z</cp:lastPrinted>
  <dcterms:created xsi:type="dcterms:W3CDTF">2015-02-24T21:57:31Z</dcterms:created>
  <dcterms:modified xsi:type="dcterms:W3CDTF">2020-03-04T09:14:58Z</dcterms:modified>
</cp:coreProperties>
</file>